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.р-н" sheetId="1" r:id="rId1"/>
    <sheet name="Лист2" sheetId="2" r:id="rId2"/>
    <sheet name="Лист3" sheetId="3" r:id="rId3"/>
  </sheets>
  <definedNames>
    <definedName name="_xlnm.Print_Area" localSheetId="0">'Лен.р-н'!$A$1:$AT$71</definedName>
  </definedNames>
  <calcPr fullCalcOnLoad="1"/>
</workbook>
</file>

<file path=xl/sharedStrings.xml><?xml version="1.0" encoding="utf-8"?>
<sst xmlns="http://schemas.openxmlformats.org/spreadsheetml/2006/main" count="620" uniqueCount="129">
  <si>
    <t>№ п/п</t>
  </si>
  <si>
    <t>Ремонт систем хол./гор.водоснаб.</t>
  </si>
  <si>
    <t>Ремонт системы отопления</t>
  </si>
  <si>
    <t>Ремонт системы канализации</t>
  </si>
  <si>
    <t>Ремонт системы электроснабж.</t>
  </si>
  <si>
    <t>Ремонт кровли</t>
  </si>
  <si>
    <t>Ремонт межпанел. швов</t>
  </si>
  <si>
    <t>Ремонт лестничных клеток</t>
  </si>
  <si>
    <t>Пролетарский район</t>
  </si>
  <si>
    <t>-</t>
  </si>
  <si>
    <t>Ленинский район</t>
  </si>
  <si>
    <t>Октябрьский район</t>
  </si>
  <si>
    <t xml:space="preserve"> </t>
  </si>
  <si>
    <t>Ед. изм.</t>
  </si>
  <si>
    <t xml:space="preserve">Объем работ </t>
  </si>
  <si>
    <t xml:space="preserve">Объем работ  </t>
  </si>
  <si>
    <t>Сумма затрат тыс.руб.</t>
  </si>
  <si>
    <t>Сумма затрат  тыс.руб.</t>
  </si>
  <si>
    <t>Улица</t>
  </si>
  <si>
    <t>№ дома</t>
  </si>
  <si>
    <t>Тип здания</t>
  </si>
  <si>
    <t>Формула здания</t>
  </si>
  <si>
    <t>Кол-во эт.</t>
  </si>
  <si>
    <t>Кол-во под.</t>
  </si>
  <si>
    <t>Кол-во кв.</t>
  </si>
  <si>
    <t>Общ. пл. м2</t>
  </si>
  <si>
    <t>Ден. средства на 1 год, тыс. руб</t>
  </si>
  <si>
    <t>Ден. средства за обслуж. вентканал.тыс. руб</t>
  </si>
  <si>
    <t>Сумма затрат   тыс.руб.</t>
  </si>
  <si>
    <t>Пред.ден. средства на месяц, тыс. руб.</t>
  </si>
  <si>
    <t>Всего</t>
  </si>
  <si>
    <t>Выб. ремонт</t>
  </si>
  <si>
    <t>наименование района</t>
  </si>
  <si>
    <t>м.п.</t>
  </si>
  <si>
    <t xml:space="preserve">м2 </t>
  </si>
  <si>
    <t>м2</t>
  </si>
  <si>
    <t>4369.0</t>
  </si>
  <si>
    <t>Опресовка жилых домов</t>
  </si>
  <si>
    <t>Сводная информация  по текущему   ремонту жилищного фонда городского округа Саранск на 2008 г. в разрезе районов</t>
  </si>
  <si>
    <t>жилых</t>
  </si>
  <si>
    <t>нежил.</t>
  </si>
  <si>
    <t>муниц.</t>
  </si>
  <si>
    <t>собств.</t>
  </si>
  <si>
    <t>за месяц, тыс. руб</t>
  </si>
  <si>
    <t>за 1 год, тыс. руб</t>
  </si>
  <si>
    <t>в т. ч.</t>
  </si>
  <si>
    <t>Ремонт систем гор.водоснаб.</t>
  </si>
  <si>
    <t>Ремонт систем хол.водоснаб.</t>
  </si>
  <si>
    <t xml:space="preserve">Сумма затрат  </t>
  </si>
  <si>
    <t>Всего,тыс.руб.</t>
  </si>
  <si>
    <t>Задолженность по строке текущий ремонт на 01.12.2010 г.</t>
  </si>
  <si>
    <t>Наименование УК</t>
  </si>
  <si>
    <t>Сводная</t>
  </si>
  <si>
    <t>Начислено по строке текущий ремонт .</t>
  </si>
  <si>
    <t>Лихачева</t>
  </si>
  <si>
    <t>2.</t>
  </si>
  <si>
    <t>3.</t>
  </si>
  <si>
    <t>4.</t>
  </si>
  <si>
    <t>5.</t>
  </si>
  <si>
    <t>Площадь</t>
  </si>
  <si>
    <t>6.</t>
  </si>
  <si>
    <t>7.</t>
  </si>
  <si>
    <t>Косарева</t>
  </si>
  <si>
    <t>8.</t>
  </si>
  <si>
    <t>9.</t>
  </si>
  <si>
    <t>Пуркаева</t>
  </si>
  <si>
    <t>10.</t>
  </si>
  <si>
    <t>11.</t>
  </si>
  <si>
    <t>Б.Эрьзи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</si>
  <si>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</si>
  <si>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</si>
  <si>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</si>
  <si>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</si>
  <si>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</si>
  <si>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</si>
  <si>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</si>
  <si>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</si>
  <si>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</si>
  <si>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</si>
  <si>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</si>
  <si>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</si>
  <si>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</si>
  <si>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</si>
  <si>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</si>
  <si>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</si>
  <si>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</si>
  <si>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Т.Бибина</t>
  </si>
  <si>
    <t>29.</t>
  </si>
  <si>
    <t>30.</t>
  </si>
  <si>
    <t>кирпичный</t>
  </si>
  <si>
    <t>1к.1</t>
  </si>
  <si>
    <t>Год. постр.</t>
  </si>
  <si>
    <t>1к2</t>
  </si>
  <si>
    <t>кирпич</t>
  </si>
  <si>
    <t>Гожувская</t>
  </si>
  <si>
    <t>25а</t>
  </si>
  <si>
    <t>70а</t>
  </si>
  <si>
    <t>панельный</t>
  </si>
  <si>
    <t>панельн</t>
  </si>
  <si>
    <t>82а</t>
  </si>
  <si>
    <t>84а</t>
  </si>
  <si>
    <t>86а</t>
  </si>
  <si>
    <t>94а</t>
  </si>
  <si>
    <t>5а</t>
  </si>
  <si>
    <t>кирпичн</t>
  </si>
  <si>
    <t>30а</t>
  </si>
  <si>
    <t>сборн-щит</t>
  </si>
  <si>
    <t>Кирпичн</t>
  </si>
  <si>
    <t>обл кирпич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</si>
  <si>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</si>
  <si>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</si>
  <si>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</si>
  <si>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</si>
  <si>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</si>
  <si>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</si>
  <si>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</si>
  <si>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</si>
  <si>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</si>
  <si>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</si>
  <si>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</si>
  <si>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</si>
  <si>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22а</t>
  </si>
  <si>
    <t>43.</t>
  </si>
  <si>
    <t>1а</t>
  </si>
  <si>
    <t>Итого по д/у</t>
  </si>
  <si>
    <t>помещений: Всего</t>
  </si>
  <si>
    <t>м</t>
  </si>
  <si>
    <t>Титулиный список работ по текущему   ремонту жилищного фонда по ООО УК "Домоуправление №35" на 2011 г.</t>
  </si>
  <si>
    <t>ООО"Домоуправление №"35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</si>
</sst>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0" applyNumberFormat="1" applyFont="1" applyAlignment="1">
      <alignment wrapText="1"/>
    </xf>
    <xf numFmtId="0" fontId="5" fillId="0" borderId="10" xfId="0" applyFont="1" applyBorder="1" applyAlignment="1">
      <alignment vertical="center" wrapText="1"/>
    </xf>
    <xf numFmtId="16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0"/>
  <sheetViews>
    <sheetView tabSelected="1" view="pageBreakPreview" zoomScale="75" zoomScaleSheetLayoutView="75" zoomScalePageLayoutView="0" workbookViewId="0" topLeftCell="A52">
      <selection activeCell="H71" sqref="H71"/>
    </sheetView>
  </sheetViews>
  <sheetFormatPr defaultColWidth="9.140625" defaultRowHeight="12.75"/>
  <cols>
    <col min="1" max="1" width="5.140625" style="4" customWidth="1"/>
    <col min="2" max="2" width="13.7109375" style="4" customWidth="1"/>
    <col min="3" max="3" width="8.57421875" style="4" customWidth="1"/>
    <col min="4" max="4" width="13.421875" style="4" customWidth="1"/>
    <col min="5" max="5" width="4.421875" style="4" customWidth="1"/>
    <col min="6" max="6" width="5.28125" style="4" customWidth="1"/>
    <col min="7" max="7" width="7.00390625" style="4" customWidth="1"/>
    <col min="8" max="8" width="10.8515625" style="4" customWidth="1"/>
    <col min="9" max="9" width="12.28125" style="4" customWidth="1"/>
    <col min="10" max="10" width="10.7109375" style="4" customWidth="1"/>
    <col min="11" max="11" width="11.140625" style="4" customWidth="1"/>
    <col min="12" max="12" width="8.8515625" style="4" customWidth="1"/>
    <col min="13" max="13" width="8.28125" style="4" customWidth="1"/>
    <col min="14" max="14" width="9.140625" style="4" customWidth="1"/>
    <col min="15" max="15" width="9.8515625" style="4" customWidth="1"/>
    <col min="16" max="16" width="9.7109375" style="4" customWidth="1"/>
    <col min="17" max="17" width="11.00390625" style="4" customWidth="1"/>
    <col min="18" max="18" width="9.421875" style="4" customWidth="1"/>
    <col min="19" max="19" width="6.140625" style="4" customWidth="1"/>
    <col min="20" max="20" width="8.57421875" style="4" customWidth="1"/>
    <col min="21" max="21" width="7.8515625" style="4" customWidth="1"/>
    <col min="22" max="22" width="5.140625" style="4" customWidth="1"/>
    <col min="23" max="24" width="7.8515625" style="4" customWidth="1"/>
    <col min="25" max="25" width="8.421875" style="4" customWidth="1"/>
    <col min="26" max="26" width="8.140625" style="4" customWidth="1"/>
    <col min="27" max="27" width="8.28125" style="4" customWidth="1"/>
    <col min="28" max="28" width="6.00390625" style="4" customWidth="1"/>
    <col min="29" max="29" width="9.140625" style="4" customWidth="1"/>
    <col min="30" max="30" width="7.7109375" style="4" customWidth="1"/>
    <col min="31" max="31" width="7.140625" style="4" customWidth="1"/>
    <col min="32" max="32" width="8.7109375" style="4" customWidth="1"/>
    <col min="33" max="33" width="6.8515625" style="4" customWidth="1"/>
    <col min="34" max="34" width="6.57421875" style="4" customWidth="1"/>
    <col min="35" max="35" width="9.28125" style="4" customWidth="1"/>
    <col min="36" max="36" width="8.00390625" style="4" customWidth="1"/>
    <col min="37" max="37" width="6.140625" style="4" customWidth="1"/>
    <col min="38" max="39" width="6.8515625" style="4" customWidth="1"/>
    <col min="40" max="40" width="4.57421875" style="4" customWidth="1"/>
    <col min="41" max="41" width="7.7109375" style="4" customWidth="1"/>
    <col min="42" max="42" width="7.140625" style="4" customWidth="1"/>
    <col min="43" max="43" width="11.28125" style="4" customWidth="1"/>
    <col min="44" max="44" width="13.8515625" style="4" customWidth="1"/>
    <col min="45" max="16384" width="9.140625" style="4" customWidth="1"/>
  </cols>
  <sheetData>
    <row r="2" spans="2:33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2:33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2:33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4" ht="13.5" customHeight="1">
      <c r="A5" s="2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16"/>
    </row>
    <row r="6" spans="1:44" ht="18" hidden="1">
      <c r="A6" s="2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6"/>
    </row>
    <row r="7" spans="1:44" ht="18" hidden="1">
      <c r="A7" s="2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16"/>
    </row>
    <row r="8" spans="1:44" ht="18" hidden="1">
      <c r="A8" s="2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16"/>
    </row>
    <row r="9" spans="1:44" s="8" customFormat="1" ht="21.75" customHeight="1" hidden="1">
      <c r="A9" s="39" t="s">
        <v>127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24"/>
      <c r="AK9" s="24"/>
      <c r="AL9" s="24"/>
      <c r="AM9" s="24"/>
      <c r="AN9" s="24"/>
      <c r="AO9" s="24"/>
      <c r="AP9" s="24"/>
      <c r="AQ9" s="24"/>
      <c r="AR9" s="17"/>
    </row>
    <row r="10" spans="1:44" ht="29.25" customHeight="1">
      <c r="A10" s="36" t="s">
        <v>0</v>
      </c>
      <c r="B10" s="36" t="s">
        <v>18</v>
      </c>
      <c r="C10" s="36" t="s">
        <v>19</v>
      </c>
      <c r="D10" s="36" t="s">
        <v>20</v>
      </c>
      <c r="E10" s="36" t="s">
        <v>21</v>
      </c>
      <c r="F10" s="36"/>
      <c r="G10" s="36"/>
      <c r="H10" s="36"/>
      <c r="I10" s="59" t="s">
        <v>59</v>
      </c>
      <c r="J10" s="52" t="s">
        <v>45</v>
      </c>
      <c r="K10" s="53"/>
      <c r="L10" s="53"/>
      <c r="M10" s="54"/>
      <c r="N10" s="36" t="s">
        <v>91</v>
      </c>
      <c r="O10" s="55" t="s">
        <v>53</v>
      </c>
      <c r="P10" s="56"/>
      <c r="Q10" s="36" t="s">
        <v>27</v>
      </c>
      <c r="R10" s="25" t="s">
        <v>31</v>
      </c>
      <c r="S10" s="40" t="s">
        <v>13</v>
      </c>
      <c r="T10" s="38" t="s">
        <v>46</v>
      </c>
      <c r="U10" s="38"/>
      <c r="V10" s="40" t="s">
        <v>13</v>
      </c>
      <c r="W10" s="38" t="s">
        <v>47</v>
      </c>
      <c r="X10" s="38"/>
      <c r="Y10" s="40" t="s">
        <v>13</v>
      </c>
      <c r="Z10" s="38" t="s">
        <v>2</v>
      </c>
      <c r="AA10" s="38"/>
      <c r="AB10" s="40" t="s">
        <v>13</v>
      </c>
      <c r="AC10" s="38" t="s">
        <v>3</v>
      </c>
      <c r="AD10" s="38"/>
      <c r="AE10" s="40" t="s">
        <v>13</v>
      </c>
      <c r="AF10" s="38" t="s">
        <v>4</v>
      </c>
      <c r="AG10" s="38"/>
      <c r="AH10" s="40" t="s">
        <v>13</v>
      </c>
      <c r="AI10" s="38" t="s">
        <v>5</v>
      </c>
      <c r="AJ10" s="38"/>
      <c r="AK10" s="40" t="s">
        <v>13</v>
      </c>
      <c r="AL10" s="38" t="s">
        <v>6</v>
      </c>
      <c r="AM10" s="38"/>
      <c r="AN10" s="40" t="s">
        <v>13</v>
      </c>
      <c r="AO10" s="38" t="s">
        <v>7</v>
      </c>
      <c r="AP10" s="38"/>
      <c r="AQ10" s="37" t="s">
        <v>48</v>
      </c>
      <c r="AR10" s="49" t="s">
        <v>50</v>
      </c>
    </row>
    <row r="11" spans="1:44" ht="12.75" customHeight="1">
      <c r="A11" s="37"/>
      <c r="B11" s="37"/>
      <c r="C11" s="37"/>
      <c r="D11" s="37"/>
      <c r="E11" s="37" t="s">
        <v>22</v>
      </c>
      <c r="F11" s="37" t="s">
        <v>23</v>
      </c>
      <c r="G11" s="37" t="s">
        <v>24</v>
      </c>
      <c r="H11" s="37" t="s">
        <v>25</v>
      </c>
      <c r="I11" s="36"/>
      <c r="J11" s="52" t="s">
        <v>39</v>
      </c>
      <c r="K11" s="54"/>
      <c r="L11" s="52" t="s">
        <v>40</v>
      </c>
      <c r="M11" s="54"/>
      <c r="N11" s="37"/>
      <c r="O11" s="57"/>
      <c r="P11" s="58"/>
      <c r="Q11" s="37"/>
      <c r="R11" s="37" t="s">
        <v>16</v>
      </c>
      <c r="S11" s="41"/>
      <c r="T11" s="37" t="s">
        <v>14</v>
      </c>
      <c r="U11" s="37" t="s">
        <v>16</v>
      </c>
      <c r="V11" s="41"/>
      <c r="W11" s="37" t="s">
        <v>14</v>
      </c>
      <c r="X11" s="37" t="s">
        <v>16</v>
      </c>
      <c r="Y11" s="41"/>
      <c r="Z11" s="37" t="s">
        <v>15</v>
      </c>
      <c r="AA11" s="37" t="s">
        <v>16</v>
      </c>
      <c r="AB11" s="41"/>
      <c r="AC11" s="37" t="s">
        <v>15</v>
      </c>
      <c r="AD11" s="37" t="s">
        <v>17</v>
      </c>
      <c r="AE11" s="41"/>
      <c r="AF11" s="37" t="s">
        <v>15</v>
      </c>
      <c r="AG11" s="37" t="s">
        <v>17</v>
      </c>
      <c r="AH11" s="41"/>
      <c r="AI11" s="37" t="s">
        <v>14</v>
      </c>
      <c r="AJ11" s="37" t="s">
        <v>28</v>
      </c>
      <c r="AK11" s="41"/>
      <c r="AL11" s="37" t="s">
        <v>15</v>
      </c>
      <c r="AM11" s="37" t="s">
        <v>16</v>
      </c>
      <c r="AN11" s="41"/>
      <c r="AO11" s="37" t="s">
        <v>14</v>
      </c>
      <c r="AP11" s="37" t="s">
        <v>17</v>
      </c>
      <c r="AQ11" s="37"/>
      <c r="AR11" s="50"/>
    </row>
    <row r="12" spans="1:44" ht="88.5" customHeight="1">
      <c r="A12" s="37"/>
      <c r="B12" s="37"/>
      <c r="C12" s="37"/>
      <c r="D12" s="37"/>
      <c r="E12" s="37"/>
      <c r="F12" s="37"/>
      <c r="G12" s="37"/>
      <c r="H12" s="37"/>
      <c r="I12" s="59" t="s">
        <v>125</v>
      </c>
      <c r="J12" s="26" t="s">
        <v>41</v>
      </c>
      <c r="K12" s="26" t="s">
        <v>42</v>
      </c>
      <c r="L12" s="26" t="s">
        <v>41</v>
      </c>
      <c r="M12" s="26" t="s">
        <v>42</v>
      </c>
      <c r="N12" s="37"/>
      <c r="O12" s="27" t="s">
        <v>43</v>
      </c>
      <c r="P12" s="27" t="s">
        <v>44</v>
      </c>
      <c r="Q12" s="37"/>
      <c r="R12" s="42"/>
      <c r="S12" s="41"/>
      <c r="T12" s="42"/>
      <c r="U12" s="42"/>
      <c r="V12" s="41"/>
      <c r="W12" s="42"/>
      <c r="X12" s="42"/>
      <c r="Y12" s="41"/>
      <c r="Z12" s="42"/>
      <c r="AA12" s="42"/>
      <c r="AB12" s="41"/>
      <c r="AC12" s="42"/>
      <c r="AD12" s="42"/>
      <c r="AE12" s="41"/>
      <c r="AF12" s="42"/>
      <c r="AG12" s="42"/>
      <c r="AH12" s="41"/>
      <c r="AI12" s="42"/>
      <c r="AJ12" s="42"/>
      <c r="AK12" s="41"/>
      <c r="AL12" s="42"/>
      <c r="AM12" s="42"/>
      <c r="AN12" s="41"/>
      <c r="AO12" s="42"/>
      <c r="AP12" s="42"/>
      <c r="AQ12" s="28" t="s">
        <v>49</v>
      </c>
      <c r="AR12" s="51"/>
    </row>
    <row r="13" spans="1:44" ht="18">
      <c r="A13" s="29">
        <v>1</v>
      </c>
      <c r="B13" s="29">
        <f>A13+1</f>
        <v>2</v>
      </c>
      <c r="C13" s="29">
        <f aca="true" t="shared" si="0" ref="C13:H13">B13+1</f>
        <v>3</v>
      </c>
      <c r="D13" s="29">
        <f t="shared" si="0"/>
        <v>4</v>
      </c>
      <c r="E13" s="29">
        <f t="shared" si="0"/>
        <v>5</v>
      </c>
      <c r="F13" s="29">
        <f t="shared" si="0"/>
        <v>6</v>
      </c>
      <c r="G13" s="29">
        <f t="shared" si="0"/>
        <v>7</v>
      </c>
      <c r="H13" s="29">
        <f t="shared" si="0"/>
        <v>8</v>
      </c>
      <c r="I13" s="36"/>
      <c r="J13" s="29">
        <f aca="true" t="shared" si="1" ref="J13:AR13">I13+1</f>
        <v>1</v>
      </c>
      <c r="K13" s="29">
        <f t="shared" si="1"/>
        <v>2</v>
      </c>
      <c r="L13" s="29">
        <f t="shared" si="1"/>
        <v>3</v>
      </c>
      <c r="M13" s="29">
        <f t="shared" si="1"/>
        <v>4</v>
      </c>
      <c r="N13" s="29">
        <f t="shared" si="1"/>
        <v>5</v>
      </c>
      <c r="O13" s="29">
        <f t="shared" si="1"/>
        <v>6</v>
      </c>
      <c r="P13" s="29">
        <f t="shared" si="1"/>
        <v>7</v>
      </c>
      <c r="Q13" s="29">
        <f t="shared" si="1"/>
        <v>8</v>
      </c>
      <c r="R13" s="29">
        <f t="shared" si="1"/>
        <v>9</v>
      </c>
      <c r="S13" s="29">
        <f t="shared" si="1"/>
        <v>10</v>
      </c>
      <c r="T13" s="29">
        <f t="shared" si="1"/>
        <v>11</v>
      </c>
      <c r="U13" s="29">
        <f t="shared" si="1"/>
        <v>12</v>
      </c>
      <c r="V13" s="29">
        <f t="shared" si="1"/>
        <v>13</v>
      </c>
      <c r="W13" s="29">
        <f t="shared" si="1"/>
        <v>14</v>
      </c>
      <c r="X13" s="29">
        <f t="shared" si="1"/>
        <v>15</v>
      </c>
      <c r="Y13" s="29">
        <f t="shared" si="1"/>
        <v>16</v>
      </c>
      <c r="Z13" s="29">
        <f t="shared" si="1"/>
        <v>17</v>
      </c>
      <c r="AA13" s="29">
        <f t="shared" si="1"/>
        <v>18</v>
      </c>
      <c r="AB13" s="29">
        <f t="shared" si="1"/>
        <v>19</v>
      </c>
      <c r="AC13" s="29">
        <f t="shared" si="1"/>
        <v>20</v>
      </c>
      <c r="AD13" s="29">
        <f t="shared" si="1"/>
        <v>21</v>
      </c>
      <c r="AE13" s="29">
        <f t="shared" si="1"/>
        <v>22</v>
      </c>
      <c r="AF13" s="29">
        <f t="shared" si="1"/>
        <v>23</v>
      </c>
      <c r="AG13" s="29">
        <f t="shared" si="1"/>
        <v>24</v>
      </c>
      <c r="AH13" s="29">
        <f t="shared" si="1"/>
        <v>25</v>
      </c>
      <c r="AI13" s="29">
        <f t="shared" si="1"/>
        <v>26</v>
      </c>
      <c r="AJ13" s="29">
        <f t="shared" si="1"/>
        <v>27</v>
      </c>
      <c r="AK13" s="29">
        <f t="shared" si="1"/>
        <v>28</v>
      </c>
      <c r="AL13" s="29">
        <f t="shared" si="1"/>
        <v>29</v>
      </c>
      <c r="AM13" s="29">
        <f t="shared" si="1"/>
        <v>30</v>
      </c>
      <c r="AN13" s="29">
        <f t="shared" si="1"/>
        <v>31</v>
      </c>
      <c r="AO13" s="29">
        <f t="shared" si="1"/>
        <v>32</v>
      </c>
      <c r="AP13" s="29">
        <f t="shared" si="1"/>
        <v>33</v>
      </c>
      <c r="AQ13" s="29">
        <f t="shared" si="1"/>
        <v>34</v>
      </c>
      <c r="AR13" s="19">
        <f t="shared" si="1"/>
        <v>35</v>
      </c>
    </row>
    <row r="14" spans="1:44" ht="12.75" customHeight="1">
      <c r="A14" s="47" t="s">
        <v>128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16"/>
    </row>
    <row r="15" spans="1:44" ht="18.75" customHeight="1">
      <c r="A15" s="29">
        <v>1</v>
      </c>
      <c r="B15" s="28" t="s">
        <v>62</v>
      </c>
      <c r="C15" s="29">
        <v>104</v>
      </c>
      <c r="D15" s="28" t="s">
        <v>89</v>
      </c>
      <c r="E15" s="28">
        <v>9</v>
      </c>
      <c r="F15" s="28">
        <v>3</v>
      </c>
      <c r="G15" s="28">
        <v>112</v>
      </c>
      <c r="H15" s="28">
        <v>7434.53</v>
      </c>
      <c r="I15" s="28">
        <f>J15+K15+L15+M15</f>
        <v>6628.030000000001</v>
      </c>
      <c r="J15" s="28">
        <v>1797</v>
      </c>
      <c r="K15" s="28">
        <v>3969.93</v>
      </c>
      <c r="L15" s="28">
        <v>119.5</v>
      </c>
      <c r="M15" s="28">
        <v>741.6</v>
      </c>
      <c r="N15" s="28">
        <v>1982</v>
      </c>
      <c r="O15" s="28">
        <v>25.67</v>
      </c>
      <c r="P15" s="28">
        <v>308.1</v>
      </c>
      <c r="Q15" s="28">
        <v>7.8</v>
      </c>
      <c r="R15" s="28"/>
      <c r="S15" s="28" t="s">
        <v>126</v>
      </c>
      <c r="T15" s="28">
        <v>375</v>
      </c>
      <c r="U15" s="28">
        <v>645.2</v>
      </c>
      <c r="V15" s="28" t="s">
        <v>126</v>
      </c>
      <c r="W15" s="28">
        <v>375</v>
      </c>
      <c r="X15" s="28">
        <v>645.2</v>
      </c>
      <c r="Y15" s="28" t="s">
        <v>126</v>
      </c>
      <c r="Z15" s="28">
        <v>420</v>
      </c>
      <c r="AA15" s="28">
        <v>1674</v>
      </c>
      <c r="AB15" s="28" t="s">
        <v>126</v>
      </c>
      <c r="AC15" s="28">
        <v>750</v>
      </c>
      <c r="AD15" s="28">
        <v>874</v>
      </c>
      <c r="AE15" s="28" t="s">
        <v>126</v>
      </c>
      <c r="AF15" s="28">
        <v>825</v>
      </c>
      <c r="AG15" s="28">
        <v>481</v>
      </c>
      <c r="AH15" s="28" t="s">
        <v>35</v>
      </c>
      <c r="AI15" s="28">
        <v>1126</v>
      </c>
      <c r="AJ15" s="28">
        <v>1163</v>
      </c>
      <c r="AK15" s="28"/>
      <c r="AL15" s="28"/>
      <c r="AM15" s="28"/>
      <c r="AN15" s="28"/>
      <c r="AO15" s="28"/>
      <c r="AP15" s="28"/>
      <c r="AQ15" s="28"/>
      <c r="AR15" s="18"/>
    </row>
    <row r="16" spans="1:44" ht="17.25" customHeight="1">
      <c r="A16" s="29" t="s">
        <v>55</v>
      </c>
      <c r="B16" s="28" t="s">
        <v>86</v>
      </c>
      <c r="C16" s="34" t="s">
        <v>90</v>
      </c>
      <c r="D16" s="28" t="s">
        <v>93</v>
      </c>
      <c r="E16" s="28">
        <v>9</v>
      </c>
      <c r="F16" s="28">
        <v>1</v>
      </c>
      <c r="G16" s="28">
        <v>143</v>
      </c>
      <c r="H16" s="28">
        <v>5768.85</v>
      </c>
      <c r="I16" s="28">
        <f aca="true" t="shared" si="2" ref="I16:I58">J16+K16+L16+M16</f>
        <v>4806.2</v>
      </c>
      <c r="J16" s="28">
        <v>2012.1</v>
      </c>
      <c r="K16" s="28">
        <v>2505.3</v>
      </c>
      <c r="L16" s="28">
        <v>288.8</v>
      </c>
      <c r="M16" s="28"/>
      <c r="N16" s="28">
        <v>1985</v>
      </c>
      <c r="O16" s="28">
        <v>19.97</v>
      </c>
      <c r="P16" s="28">
        <v>239.6</v>
      </c>
      <c r="Q16" s="28">
        <v>6.1</v>
      </c>
      <c r="R16" s="28"/>
      <c r="S16" s="28" t="s">
        <v>126</v>
      </c>
      <c r="T16" s="28">
        <v>375</v>
      </c>
      <c r="U16" s="28">
        <v>645.2</v>
      </c>
      <c r="V16" s="28" t="s">
        <v>126</v>
      </c>
      <c r="W16" s="28">
        <v>375</v>
      </c>
      <c r="X16" s="28">
        <v>645.2</v>
      </c>
      <c r="Y16" s="28" t="s">
        <v>126</v>
      </c>
      <c r="Z16" s="28">
        <v>420</v>
      </c>
      <c r="AA16" s="28">
        <v>1674</v>
      </c>
      <c r="AB16" s="28" t="s">
        <v>126</v>
      </c>
      <c r="AC16" s="28">
        <v>750</v>
      </c>
      <c r="AD16" s="28">
        <v>874</v>
      </c>
      <c r="AE16" s="28" t="s">
        <v>126</v>
      </c>
      <c r="AF16" s="28">
        <v>825</v>
      </c>
      <c r="AG16" s="28">
        <v>481</v>
      </c>
      <c r="AH16" s="28" t="s">
        <v>35</v>
      </c>
      <c r="AI16" s="28">
        <v>895</v>
      </c>
      <c r="AJ16" s="28">
        <v>481</v>
      </c>
      <c r="AK16" s="28"/>
      <c r="AL16" s="28"/>
      <c r="AM16" s="28"/>
      <c r="AN16" s="28"/>
      <c r="AO16" s="28"/>
      <c r="AP16" s="28"/>
      <c r="AQ16" s="28"/>
      <c r="AR16" s="18"/>
    </row>
    <row r="17" spans="1:44" ht="17.25" customHeight="1">
      <c r="A17" s="29" t="s">
        <v>56</v>
      </c>
      <c r="B17" s="28" t="s">
        <v>86</v>
      </c>
      <c r="C17" s="29" t="s">
        <v>92</v>
      </c>
      <c r="D17" s="28" t="s">
        <v>89</v>
      </c>
      <c r="E17" s="28">
        <v>9</v>
      </c>
      <c r="F17" s="28">
        <v>1</v>
      </c>
      <c r="G17" s="28">
        <v>144</v>
      </c>
      <c r="H17" s="28">
        <v>5808.2</v>
      </c>
      <c r="I17" s="28">
        <f t="shared" si="2"/>
        <v>4822.1</v>
      </c>
      <c r="J17" s="28">
        <v>1745.9</v>
      </c>
      <c r="K17" s="28">
        <v>2879.9</v>
      </c>
      <c r="L17" s="28"/>
      <c r="M17" s="28">
        <v>196.3</v>
      </c>
      <c r="N17" s="28">
        <v>1988</v>
      </c>
      <c r="O17" s="28">
        <v>20.6</v>
      </c>
      <c r="P17" s="28">
        <v>247.2</v>
      </c>
      <c r="Q17" s="28">
        <v>6.3</v>
      </c>
      <c r="R17" s="28"/>
      <c r="S17" s="28" t="s">
        <v>126</v>
      </c>
      <c r="T17" s="28">
        <v>375</v>
      </c>
      <c r="U17" s="28">
        <v>645.2</v>
      </c>
      <c r="V17" s="28" t="s">
        <v>126</v>
      </c>
      <c r="W17" s="28">
        <v>375</v>
      </c>
      <c r="X17" s="28">
        <v>645.2</v>
      </c>
      <c r="Y17" s="28" t="s">
        <v>126</v>
      </c>
      <c r="Z17" s="28">
        <v>420</v>
      </c>
      <c r="AA17" s="28">
        <v>1674</v>
      </c>
      <c r="AB17" s="28" t="s">
        <v>126</v>
      </c>
      <c r="AC17" s="28">
        <v>750</v>
      </c>
      <c r="AD17" s="28">
        <v>874</v>
      </c>
      <c r="AE17" s="28" t="s">
        <v>126</v>
      </c>
      <c r="AF17" s="28">
        <v>825</v>
      </c>
      <c r="AG17" s="28">
        <v>481</v>
      </c>
      <c r="AH17" s="28" t="s">
        <v>35</v>
      </c>
      <c r="AI17" s="28">
        <v>891</v>
      </c>
      <c r="AJ17" s="28">
        <v>984.5</v>
      </c>
      <c r="AK17" s="28" t="s">
        <v>126</v>
      </c>
      <c r="AL17" s="28">
        <v>572</v>
      </c>
      <c r="AM17" s="28">
        <v>286</v>
      </c>
      <c r="AN17" s="28"/>
      <c r="AO17" s="28"/>
      <c r="AP17" s="28"/>
      <c r="AQ17" s="28"/>
      <c r="AR17" s="18"/>
    </row>
    <row r="18" spans="1:44" ht="23.25" customHeight="1">
      <c r="A18" s="29" t="s">
        <v>57</v>
      </c>
      <c r="B18" s="28" t="s">
        <v>94</v>
      </c>
      <c r="C18" s="29" t="s">
        <v>95</v>
      </c>
      <c r="D18" s="28" t="s">
        <v>93</v>
      </c>
      <c r="E18" s="28">
        <v>9</v>
      </c>
      <c r="F18" s="28">
        <v>2</v>
      </c>
      <c r="G18" s="28">
        <v>88</v>
      </c>
      <c r="H18" s="28">
        <v>4423.6</v>
      </c>
      <c r="I18" s="28">
        <f t="shared" si="2"/>
        <v>3900.9</v>
      </c>
      <c r="J18" s="28">
        <v>762.2</v>
      </c>
      <c r="K18" s="28">
        <v>2898.3</v>
      </c>
      <c r="L18" s="28">
        <v>240.4</v>
      </c>
      <c r="M18" s="28"/>
      <c r="N18" s="28">
        <v>1988</v>
      </c>
      <c r="O18" s="28">
        <v>16.3</v>
      </c>
      <c r="P18" s="28">
        <v>195.4</v>
      </c>
      <c r="Q18" s="28">
        <v>4.9</v>
      </c>
      <c r="R18" s="28"/>
      <c r="S18" s="28" t="s">
        <v>126</v>
      </c>
      <c r="T18" s="28">
        <v>125</v>
      </c>
      <c r="U18" s="28">
        <v>214</v>
      </c>
      <c r="V18" s="28" t="s">
        <v>126</v>
      </c>
      <c r="W18" s="28">
        <v>125</v>
      </c>
      <c r="X18" s="28">
        <v>214</v>
      </c>
      <c r="Y18" s="28" t="s">
        <v>126</v>
      </c>
      <c r="Z18" s="28">
        <v>140</v>
      </c>
      <c r="AA18" s="28">
        <v>558</v>
      </c>
      <c r="AB18" s="28" t="s">
        <v>126</v>
      </c>
      <c r="AC18" s="28">
        <v>250</v>
      </c>
      <c r="AD18" s="28">
        <v>291</v>
      </c>
      <c r="AE18" s="28" t="s">
        <v>126</v>
      </c>
      <c r="AF18" s="28">
        <v>275</v>
      </c>
      <c r="AG18" s="28">
        <v>160</v>
      </c>
      <c r="AH18" s="28" t="s">
        <v>35</v>
      </c>
      <c r="AI18" s="28">
        <v>770</v>
      </c>
      <c r="AJ18" s="28">
        <v>795</v>
      </c>
      <c r="AK18" s="28"/>
      <c r="AL18" s="28"/>
      <c r="AM18" s="28"/>
      <c r="AN18" s="28"/>
      <c r="AO18" s="28"/>
      <c r="AP18" s="28"/>
      <c r="AQ18" s="28"/>
      <c r="AR18" s="18"/>
    </row>
    <row r="19" spans="1:44" ht="18.75" customHeight="1">
      <c r="A19" s="29" t="s">
        <v>58</v>
      </c>
      <c r="B19" s="28" t="s">
        <v>62</v>
      </c>
      <c r="C19" s="29">
        <v>70</v>
      </c>
      <c r="D19" s="28" t="s">
        <v>89</v>
      </c>
      <c r="E19" s="28">
        <v>9</v>
      </c>
      <c r="F19" s="28">
        <v>1</v>
      </c>
      <c r="G19" s="28">
        <v>32</v>
      </c>
      <c r="H19" s="28">
        <v>2859.28</v>
      </c>
      <c r="I19" s="28">
        <f t="shared" si="2"/>
        <v>2029.8000000000002</v>
      </c>
      <c r="J19" s="28">
        <v>728.4</v>
      </c>
      <c r="K19" s="28">
        <v>1301.4</v>
      </c>
      <c r="L19" s="28"/>
      <c r="M19" s="28"/>
      <c r="N19" s="28">
        <v>1997</v>
      </c>
      <c r="O19" s="28">
        <v>8.1</v>
      </c>
      <c r="P19" s="28">
        <v>97</v>
      </c>
      <c r="Q19" s="28">
        <v>2.4</v>
      </c>
      <c r="R19" s="28"/>
      <c r="S19" s="28" t="s">
        <v>126</v>
      </c>
      <c r="T19" s="28">
        <v>125</v>
      </c>
      <c r="U19" s="28">
        <v>214</v>
      </c>
      <c r="V19" s="28" t="s">
        <v>126</v>
      </c>
      <c r="W19" s="28">
        <v>125</v>
      </c>
      <c r="X19" s="28">
        <v>214</v>
      </c>
      <c r="Y19" s="28" t="s">
        <v>126</v>
      </c>
      <c r="Z19" s="28">
        <v>140</v>
      </c>
      <c r="AA19" s="28">
        <v>558</v>
      </c>
      <c r="AB19" s="28" t="s">
        <v>126</v>
      </c>
      <c r="AC19" s="28">
        <v>250</v>
      </c>
      <c r="AD19" s="28">
        <v>291</v>
      </c>
      <c r="AE19" s="28" t="s">
        <v>126</v>
      </c>
      <c r="AF19" s="28">
        <v>275</v>
      </c>
      <c r="AG19" s="28">
        <v>160</v>
      </c>
      <c r="AH19" s="28" t="s">
        <v>35</v>
      </c>
      <c r="AI19" s="28">
        <v>396</v>
      </c>
      <c r="AJ19" s="28">
        <v>409</v>
      </c>
      <c r="AK19" s="28"/>
      <c r="AL19" s="28"/>
      <c r="AM19" s="28"/>
      <c r="AN19" s="28"/>
      <c r="AO19" s="28"/>
      <c r="AP19" s="28"/>
      <c r="AQ19" s="28"/>
      <c r="AR19" s="18"/>
    </row>
    <row r="20" spans="1:44" ht="21.75" customHeight="1">
      <c r="A20" s="29" t="s">
        <v>60</v>
      </c>
      <c r="B20" s="28" t="s">
        <v>62</v>
      </c>
      <c r="C20" s="29" t="s">
        <v>96</v>
      </c>
      <c r="D20" s="28" t="s">
        <v>93</v>
      </c>
      <c r="E20" s="28">
        <v>9</v>
      </c>
      <c r="F20" s="28">
        <v>2</v>
      </c>
      <c r="G20" s="28">
        <v>72</v>
      </c>
      <c r="H20" s="28">
        <v>4705.8</v>
      </c>
      <c r="I20" s="28">
        <f t="shared" si="2"/>
        <v>3905.9</v>
      </c>
      <c r="J20" s="28">
        <v>1379.4</v>
      </c>
      <c r="K20" s="28">
        <v>2478.3</v>
      </c>
      <c r="L20" s="28"/>
      <c r="M20" s="28">
        <v>48.2</v>
      </c>
      <c r="N20" s="28">
        <v>2001</v>
      </c>
      <c r="O20" s="28">
        <v>17.1</v>
      </c>
      <c r="P20" s="28">
        <v>205.7</v>
      </c>
      <c r="Q20" s="28">
        <v>5.2</v>
      </c>
      <c r="R20" s="28"/>
      <c r="S20" s="28" t="s">
        <v>126</v>
      </c>
      <c r="T20" s="28">
        <v>250</v>
      </c>
      <c r="U20" s="28">
        <v>430</v>
      </c>
      <c r="V20" s="28" t="s">
        <v>126</v>
      </c>
      <c r="W20" s="28">
        <v>250</v>
      </c>
      <c r="X20" s="28">
        <v>430</v>
      </c>
      <c r="Y20" s="28" t="s">
        <v>126</v>
      </c>
      <c r="Z20" s="28">
        <v>280</v>
      </c>
      <c r="AA20" s="28">
        <v>1116</v>
      </c>
      <c r="AB20" s="28" t="s">
        <v>126</v>
      </c>
      <c r="AC20" s="28">
        <v>500</v>
      </c>
      <c r="AD20" s="28">
        <v>582</v>
      </c>
      <c r="AE20" s="28" t="s">
        <v>126</v>
      </c>
      <c r="AF20" s="28">
        <v>550</v>
      </c>
      <c r="AG20" s="28">
        <v>321</v>
      </c>
      <c r="AH20" s="28" t="s">
        <v>35</v>
      </c>
      <c r="AI20" s="28">
        <v>396</v>
      </c>
      <c r="AJ20" s="28">
        <v>409</v>
      </c>
      <c r="AK20" s="28"/>
      <c r="AL20" s="28"/>
      <c r="AM20" s="28"/>
      <c r="AN20" s="28"/>
      <c r="AO20" s="28"/>
      <c r="AP20" s="28"/>
      <c r="AQ20" s="28"/>
      <c r="AR20" s="18"/>
    </row>
    <row r="21" spans="1:44" ht="16.5" customHeight="1">
      <c r="A21" s="29" t="s">
        <v>61</v>
      </c>
      <c r="B21" s="28" t="s">
        <v>68</v>
      </c>
      <c r="C21" s="29">
        <v>10</v>
      </c>
      <c r="D21" s="28" t="s">
        <v>89</v>
      </c>
      <c r="E21" s="28">
        <v>5</v>
      </c>
      <c r="F21" s="28">
        <v>4</v>
      </c>
      <c r="G21" s="28">
        <v>65</v>
      </c>
      <c r="H21" s="28">
        <v>3527.99</v>
      </c>
      <c r="I21" s="28">
        <f t="shared" si="2"/>
        <v>3129.7000000000003</v>
      </c>
      <c r="J21" s="28">
        <v>1182.63</v>
      </c>
      <c r="K21" s="28">
        <v>1658.01</v>
      </c>
      <c r="L21" s="28"/>
      <c r="M21" s="28">
        <v>289.06</v>
      </c>
      <c r="N21" s="28">
        <v>1975</v>
      </c>
      <c r="O21" s="28">
        <v>19.1</v>
      </c>
      <c r="P21" s="28">
        <v>229.3</v>
      </c>
      <c r="Q21" s="28">
        <v>3.9</v>
      </c>
      <c r="R21" s="28"/>
      <c r="S21" s="28" t="s">
        <v>126</v>
      </c>
      <c r="T21" s="28">
        <v>250</v>
      </c>
      <c r="U21" s="28">
        <v>430</v>
      </c>
      <c r="V21" s="28" t="s">
        <v>126</v>
      </c>
      <c r="W21" s="28">
        <v>250</v>
      </c>
      <c r="X21" s="28">
        <v>430</v>
      </c>
      <c r="Y21" s="28" t="s">
        <v>126</v>
      </c>
      <c r="Z21" s="28">
        <v>280</v>
      </c>
      <c r="AA21" s="28">
        <v>1116</v>
      </c>
      <c r="AB21" s="28" t="s">
        <v>126</v>
      </c>
      <c r="AC21" s="28">
        <v>500</v>
      </c>
      <c r="AD21" s="28">
        <v>582</v>
      </c>
      <c r="AE21" s="28" t="s">
        <v>126</v>
      </c>
      <c r="AF21" s="28">
        <v>550</v>
      </c>
      <c r="AG21" s="28">
        <v>321</v>
      </c>
      <c r="AH21" s="28" t="s">
        <v>35</v>
      </c>
      <c r="AI21" s="28">
        <v>896</v>
      </c>
      <c r="AJ21" s="28">
        <v>924</v>
      </c>
      <c r="AK21" s="28" t="s">
        <v>126</v>
      </c>
      <c r="AL21" s="28">
        <v>562</v>
      </c>
      <c r="AM21" s="28">
        <v>281</v>
      </c>
      <c r="AN21" s="28"/>
      <c r="AO21" s="28"/>
      <c r="AP21" s="28"/>
      <c r="AQ21" s="28"/>
      <c r="AR21" s="18"/>
    </row>
    <row r="22" spans="1:44" ht="18" customHeight="1">
      <c r="A22" s="29" t="s">
        <v>63</v>
      </c>
      <c r="B22" s="28" t="s">
        <v>68</v>
      </c>
      <c r="C22" s="29">
        <v>18</v>
      </c>
      <c r="D22" s="28" t="s">
        <v>98</v>
      </c>
      <c r="E22" s="28">
        <v>5</v>
      </c>
      <c r="F22" s="28">
        <v>4</v>
      </c>
      <c r="G22" s="28">
        <v>64</v>
      </c>
      <c r="H22" s="28">
        <v>3718.71</v>
      </c>
      <c r="I22" s="28">
        <f t="shared" si="2"/>
        <v>3248.4500000000003</v>
      </c>
      <c r="J22" s="28">
        <v>1279.2</v>
      </c>
      <c r="K22" s="28">
        <v>1869.65</v>
      </c>
      <c r="L22" s="28">
        <v>99.6</v>
      </c>
      <c r="M22" s="28"/>
      <c r="N22" s="28">
        <v>1981</v>
      </c>
      <c r="O22" s="28">
        <v>11.7</v>
      </c>
      <c r="P22" s="28">
        <v>141.1</v>
      </c>
      <c r="Q22" s="28">
        <v>4.2</v>
      </c>
      <c r="R22" s="28"/>
      <c r="S22" s="28" t="s">
        <v>126</v>
      </c>
      <c r="T22" s="28">
        <v>375</v>
      </c>
      <c r="U22" s="28">
        <v>645.2</v>
      </c>
      <c r="V22" s="28" t="s">
        <v>126</v>
      </c>
      <c r="W22" s="28">
        <v>375</v>
      </c>
      <c r="X22" s="28">
        <v>645.2</v>
      </c>
      <c r="Y22" s="28" t="s">
        <v>126</v>
      </c>
      <c r="Z22" s="28">
        <v>420</v>
      </c>
      <c r="AA22" s="28">
        <v>1674</v>
      </c>
      <c r="AB22" s="28" t="s">
        <v>126</v>
      </c>
      <c r="AC22" s="28">
        <v>750</v>
      </c>
      <c r="AD22" s="28">
        <v>874</v>
      </c>
      <c r="AE22" s="28" t="s">
        <v>126</v>
      </c>
      <c r="AF22" s="28">
        <v>825</v>
      </c>
      <c r="AG22" s="28">
        <v>481</v>
      </c>
      <c r="AH22" s="28" t="s">
        <v>35</v>
      </c>
      <c r="AI22" s="28">
        <v>853</v>
      </c>
      <c r="AJ22" s="28">
        <v>881</v>
      </c>
      <c r="AK22" s="28" t="s">
        <v>126</v>
      </c>
      <c r="AL22" s="28">
        <v>1125</v>
      </c>
      <c r="AM22" s="28">
        <v>564</v>
      </c>
      <c r="AN22" s="28"/>
      <c r="AO22" s="28"/>
      <c r="AP22" s="28"/>
      <c r="AQ22" s="28"/>
      <c r="AR22" s="18"/>
    </row>
    <row r="23" spans="1:44" ht="18">
      <c r="A23" s="29" t="s">
        <v>64</v>
      </c>
      <c r="B23" s="28" t="s">
        <v>68</v>
      </c>
      <c r="C23" s="29">
        <v>4</v>
      </c>
      <c r="D23" s="28" t="s">
        <v>98</v>
      </c>
      <c r="E23" s="28">
        <v>5</v>
      </c>
      <c r="F23" s="28">
        <v>8</v>
      </c>
      <c r="G23" s="28">
        <v>120</v>
      </c>
      <c r="H23" s="28">
        <v>7590</v>
      </c>
      <c r="I23" s="28">
        <f t="shared" si="2"/>
        <v>6923.3099999999995</v>
      </c>
      <c r="J23" s="28">
        <v>2557.11</v>
      </c>
      <c r="K23" s="28">
        <v>4366.2</v>
      </c>
      <c r="L23" s="28"/>
      <c r="M23" s="28"/>
      <c r="N23" s="28">
        <v>1971</v>
      </c>
      <c r="O23" s="28">
        <v>29</v>
      </c>
      <c r="P23" s="28">
        <v>348.7</v>
      </c>
      <c r="Q23" s="28">
        <v>9.4</v>
      </c>
      <c r="R23" s="28"/>
      <c r="S23" s="28" t="s">
        <v>126</v>
      </c>
      <c r="T23" s="28">
        <v>250</v>
      </c>
      <c r="U23" s="28">
        <v>430</v>
      </c>
      <c r="V23" s="28" t="s">
        <v>126</v>
      </c>
      <c r="W23" s="28">
        <v>250</v>
      </c>
      <c r="X23" s="28">
        <v>430</v>
      </c>
      <c r="Y23" s="28" t="s">
        <v>126</v>
      </c>
      <c r="Z23" s="28">
        <v>280</v>
      </c>
      <c r="AA23" s="28">
        <v>1116</v>
      </c>
      <c r="AB23" s="28" t="s">
        <v>126</v>
      </c>
      <c r="AC23" s="28">
        <v>500</v>
      </c>
      <c r="AD23" s="28">
        <v>582</v>
      </c>
      <c r="AE23" s="28" t="s">
        <v>126</v>
      </c>
      <c r="AF23" s="28">
        <v>550</v>
      </c>
      <c r="AG23" s="28">
        <v>321</v>
      </c>
      <c r="AH23" s="28" t="s">
        <v>35</v>
      </c>
      <c r="AI23" s="28">
        <v>1882</v>
      </c>
      <c r="AJ23" s="28">
        <v>1944</v>
      </c>
      <c r="AK23" s="28" t="s">
        <v>126</v>
      </c>
      <c r="AL23" s="28">
        <v>562</v>
      </c>
      <c r="AM23" s="28">
        <v>281</v>
      </c>
      <c r="AN23" s="28"/>
      <c r="AO23" s="28"/>
      <c r="AP23" s="28"/>
      <c r="AQ23" s="28"/>
      <c r="AR23" s="18"/>
    </row>
    <row r="24" spans="1:44" ht="15" customHeight="1">
      <c r="A24" s="29" t="s">
        <v>66</v>
      </c>
      <c r="B24" s="28" t="s">
        <v>62</v>
      </c>
      <c r="C24" s="29" t="s">
        <v>99</v>
      </c>
      <c r="D24" s="28" t="s">
        <v>98</v>
      </c>
      <c r="E24" s="28">
        <v>5</v>
      </c>
      <c r="F24" s="28">
        <v>4</v>
      </c>
      <c r="G24" s="28">
        <v>59</v>
      </c>
      <c r="H24" s="28">
        <v>3460.9</v>
      </c>
      <c r="I24" s="28">
        <f t="shared" si="2"/>
        <v>3262.1</v>
      </c>
      <c r="J24" s="28">
        <v>839.15</v>
      </c>
      <c r="K24" s="28">
        <v>2223.5</v>
      </c>
      <c r="L24" s="28"/>
      <c r="M24" s="28">
        <v>199.45</v>
      </c>
      <c r="N24" s="28">
        <v>1974</v>
      </c>
      <c r="O24" s="28">
        <v>12.85</v>
      </c>
      <c r="P24" s="28">
        <v>154.2</v>
      </c>
      <c r="Q24" s="28">
        <v>4.1</v>
      </c>
      <c r="R24" s="28"/>
      <c r="S24" s="28" t="s">
        <v>126</v>
      </c>
      <c r="T24" s="28">
        <v>375</v>
      </c>
      <c r="U24" s="28">
        <v>645.2</v>
      </c>
      <c r="V24" s="28" t="s">
        <v>126</v>
      </c>
      <c r="W24" s="28">
        <v>375</v>
      </c>
      <c r="X24" s="28">
        <v>645.2</v>
      </c>
      <c r="Y24" s="28" t="s">
        <v>126</v>
      </c>
      <c r="Z24" s="28">
        <v>420</v>
      </c>
      <c r="AA24" s="28">
        <v>1674</v>
      </c>
      <c r="AB24" s="28" t="s">
        <v>126</v>
      </c>
      <c r="AC24" s="28">
        <v>750</v>
      </c>
      <c r="AD24" s="28">
        <v>874</v>
      </c>
      <c r="AE24" s="28" t="s">
        <v>126</v>
      </c>
      <c r="AF24" s="28">
        <v>825</v>
      </c>
      <c r="AG24" s="28">
        <v>481</v>
      </c>
      <c r="AH24" s="28" t="s">
        <v>35</v>
      </c>
      <c r="AI24" s="28">
        <v>840</v>
      </c>
      <c r="AJ24" s="28">
        <v>867</v>
      </c>
      <c r="AK24" s="28" t="s">
        <v>126</v>
      </c>
      <c r="AL24" s="28">
        <v>844</v>
      </c>
      <c r="AM24" s="28">
        <v>423</v>
      </c>
      <c r="AN24" s="28"/>
      <c r="AO24" s="28"/>
      <c r="AP24" s="28"/>
      <c r="AQ24" s="28"/>
      <c r="AR24" s="18"/>
    </row>
    <row r="25" spans="1:44" ht="18.75" customHeight="1">
      <c r="A25" s="29" t="s">
        <v>67</v>
      </c>
      <c r="B25" s="28" t="s">
        <v>62</v>
      </c>
      <c r="C25" s="29" t="s">
        <v>100</v>
      </c>
      <c r="D25" s="28" t="s">
        <v>98</v>
      </c>
      <c r="E25" s="28">
        <v>5</v>
      </c>
      <c r="F25" s="28">
        <v>6</v>
      </c>
      <c r="G25" s="28">
        <v>90</v>
      </c>
      <c r="H25" s="28">
        <v>5037.1</v>
      </c>
      <c r="I25" s="28">
        <f t="shared" si="2"/>
        <v>4557.16</v>
      </c>
      <c r="J25" s="28"/>
      <c r="K25" s="28">
        <v>4557.16</v>
      </c>
      <c r="L25" s="28"/>
      <c r="M25" s="28"/>
      <c r="N25" s="28">
        <v>1974</v>
      </c>
      <c r="O25" s="28">
        <v>19.1</v>
      </c>
      <c r="P25" s="28">
        <v>229.5</v>
      </c>
      <c r="Q25" s="28">
        <v>6.2</v>
      </c>
      <c r="R25" s="28"/>
      <c r="S25" s="28" t="s">
        <v>126</v>
      </c>
      <c r="T25" s="28">
        <v>250</v>
      </c>
      <c r="U25" s="28">
        <v>430</v>
      </c>
      <c r="V25" s="28" t="s">
        <v>126</v>
      </c>
      <c r="W25" s="28">
        <v>250</v>
      </c>
      <c r="X25" s="28">
        <v>430</v>
      </c>
      <c r="Y25" s="28" t="s">
        <v>126</v>
      </c>
      <c r="Z25" s="28">
        <v>280</v>
      </c>
      <c r="AA25" s="28">
        <v>1116</v>
      </c>
      <c r="AB25" s="28" t="s">
        <v>126</v>
      </c>
      <c r="AC25" s="28">
        <v>500</v>
      </c>
      <c r="AD25" s="28">
        <v>582</v>
      </c>
      <c r="AE25" s="28" t="s">
        <v>126</v>
      </c>
      <c r="AF25" s="28">
        <v>550</v>
      </c>
      <c r="AG25" s="28">
        <v>321</v>
      </c>
      <c r="AH25" s="28" t="s">
        <v>35</v>
      </c>
      <c r="AI25" s="28">
        <v>1232</v>
      </c>
      <c r="AJ25" s="28">
        <v>1272</v>
      </c>
      <c r="AK25" s="28" t="s">
        <v>126</v>
      </c>
      <c r="AL25" s="28">
        <v>562</v>
      </c>
      <c r="AM25" s="28">
        <v>1400</v>
      </c>
      <c r="AN25" s="28"/>
      <c r="AO25" s="28"/>
      <c r="AP25" s="28"/>
      <c r="AQ25" s="28"/>
      <c r="AR25" s="18"/>
    </row>
    <row r="26" spans="1:44" ht="16.5" customHeight="1">
      <c r="A26" s="29" t="s">
        <v>69</v>
      </c>
      <c r="B26" s="28" t="s">
        <v>62</v>
      </c>
      <c r="C26" s="29" t="s">
        <v>101</v>
      </c>
      <c r="D26" s="28" t="s">
        <v>98</v>
      </c>
      <c r="E26" s="28">
        <v>5</v>
      </c>
      <c r="F26" s="28">
        <v>4</v>
      </c>
      <c r="G26" s="28">
        <v>59</v>
      </c>
      <c r="H26" s="28">
        <v>3679.47</v>
      </c>
      <c r="I26" s="28">
        <f t="shared" si="2"/>
        <v>3131.9100000000003</v>
      </c>
      <c r="J26" s="28">
        <v>1188.39</v>
      </c>
      <c r="K26" s="28">
        <v>1860.72</v>
      </c>
      <c r="L26" s="28"/>
      <c r="M26" s="28">
        <v>82.8</v>
      </c>
      <c r="N26" s="28">
        <v>1974</v>
      </c>
      <c r="O26" s="28">
        <v>12.8</v>
      </c>
      <c r="P26" s="28">
        <v>153.5</v>
      </c>
      <c r="Q26" s="28">
        <v>4.1</v>
      </c>
      <c r="R26" s="28"/>
      <c r="S26" s="28" t="s">
        <v>126</v>
      </c>
      <c r="T26" s="28">
        <v>375</v>
      </c>
      <c r="U26" s="28">
        <v>645.2</v>
      </c>
      <c r="V26" s="28" t="s">
        <v>126</v>
      </c>
      <c r="W26" s="28">
        <v>375</v>
      </c>
      <c r="X26" s="28">
        <v>645.2</v>
      </c>
      <c r="Y26" s="28" t="s">
        <v>126</v>
      </c>
      <c r="Z26" s="28">
        <v>420</v>
      </c>
      <c r="AA26" s="28">
        <v>1674</v>
      </c>
      <c r="AB26" s="28" t="s">
        <v>126</v>
      </c>
      <c r="AC26" s="28">
        <v>750</v>
      </c>
      <c r="AD26" s="28">
        <v>874</v>
      </c>
      <c r="AE26" s="28" t="s">
        <v>126</v>
      </c>
      <c r="AF26" s="28">
        <v>825</v>
      </c>
      <c r="AG26" s="28">
        <v>481</v>
      </c>
      <c r="AH26" s="28" t="s">
        <v>35</v>
      </c>
      <c r="AI26" s="28">
        <v>845.6</v>
      </c>
      <c r="AJ26" s="28">
        <v>924</v>
      </c>
      <c r="AK26" s="28" t="s">
        <v>126</v>
      </c>
      <c r="AL26" s="28">
        <v>844</v>
      </c>
      <c r="AM26" s="28">
        <v>422</v>
      </c>
      <c r="AN26" s="28"/>
      <c r="AO26" s="28"/>
      <c r="AP26" s="28"/>
      <c r="AQ26" s="28"/>
      <c r="AR26" s="18"/>
    </row>
    <row r="27" spans="1:44" ht="18" customHeight="1">
      <c r="A27" s="28" t="s">
        <v>70</v>
      </c>
      <c r="B27" s="28" t="s">
        <v>62</v>
      </c>
      <c r="C27" s="29" t="s">
        <v>102</v>
      </c>
      <c r="D27" s="28" t="s">
        <v>98</v>
      </c>
      <c r="E27" s="28">
        <v>5</v>
      </c>
      <c r="F27" s="28">
        <v>6</v>
      </c>
      <c r="G27" s="28">
        <v>91</v>
      </c>
      <c r="H27" s="28">
        <v>5193.1</v>
      </c>
      <c r="I27" s="28">
        <f t="shared" si="2"/>
        <v>4540.78</v>
      </c>
      <c r="J27" s="28">
        <v>1407.24</v>
      </c>
      <c r="K27" s="28">
        <v>3133.54</v>
      </c>
      <c r="L27" s="28"/>
      <c r="M27" s="28"/>
      <c r="N27" s="28">
        <v>1973</v>
      </c>
      <c r="O27" s="28">
        <v>19.1</v>
      </c>
      <c r="P27" s="28">
        <v>228.9</v>
      </c>
      <c r="Q27" s="28">
        <v>6.1</v>
      </c>
      <c r="R27" s="28"/>
      <c r="S27" s="28" t="s">
        <v>126</v>
      </c>
      <c r="T27" s="28">
        <v>250</v>
      </c>
      <c r="U27" s="28">
        <v>430</v>
      </c>
      <c r="V27" s="28" t="s">
        <v>126</v>
      </c>
      <c r="W27" s="28">
        <v>250</v>
      </c>
      <c r="X27" s="28">
        <v>430</v>
      </c>
      <c r="Y27" s="28" t="s">
        <v>126</v>
      </c>
      <c r="Z27" s="28">
        <v>280</v>
      </c>
      <c r="AA27" s="28">
        <v>1116</v>
      </c>
      <c r="AB27" s="28" t="s">
        <v>126</v>
      </c>
      <c r="AC27" s="28">
        <v>500</v>
      </c>
      <c r="AD27" s="28">
        <v>582</v>
      </c>
      <c r="AE27" s="28" t="s">
        <v>126</v>
      </c>
      <c r="AF27" s="28">
        <v>550</v>
      </c>
      <c r="AG27" s="28">
        <v>381</v>
      </c>
      <c r="AH27" s="28" t="s">
        <v>35</v>
      </c>
      <c r="AI27" s="28">
        <v>1278</v>
      </c>
      <c r="AJ27" s="28">
        <v>1320</v>
      </c>
      <c r="AK27" s="28"/>
      <c r="AL27" s="28"/>
      <c r="AM27" s="28"/>
      <c r="AN27" s="28"/>
      <c r="AO27" s="28"/>
      <c r="AP27" s="28"/>
      <c r="AQ27" s="28"/>
      <c r="AR27" s="18"/>
    </row>
    <row r="28" spans="1:44" ht="18">
      <c r="A28" s="28" t="s">
        <v>71</v>
      </c>
      <c r="B28" s="28" t="s">
        <v>54</v>
      </c>
      <c r="C28" s="29" t="s">
        <v>103</v>
      </c>
      <c r="D28" s="28" t="s">
        <v>98</v>
      </c>
      <c r="E28" s="28">
        <v>5</v>
      </c>
      <c r="F28" s="28">
        <v>4</v>
      </c>
      <c r="G28" s="28">
        <v>59</v>
      </c>
      <c r="H28" s="28">
        <v>3460.81</v>
      </c>
      <c r="I28" s="28">
        <f t="shared" si="2"/>
        <v>3143.14</v>
      </c>
      <c r="J28" s="28">
        <v>873</v>
      </c>
      <c r="K28" s="28">
        <v>2189.44</v>
      </c>
      <c r="L28" s="28">
        <v>80.7</v>
      </c>
      <c r="M28" s="28"/>
      <c r="N28" s="28">
        <v>1974</v>
      </c>
      <c r="O28" s="28">
        <v>12.9</v>
      </c>
      <c r="P28" s="28">
        <v>154.2</v>
      </c>
      <c r="Q28" s="28">
        <v>4.1</v>
      </c>
      <c r="R28" s="28"/>
      <c r="S28" s="28" t="s">
        <v>126</v>
      </c>
      <c r="T28" s="28">
        <v>250</v>
      </c>
      <c r="U28" s="28">
        <v>430</v>
      </c>
      <c r="V28" s="28" t="s">
        <v>126</v>
      </c>
      <c r="W28" s="28">
        <v>250</v>
      </c>
      <c r="X28" s="28">
        <v>430</v>
      </c>
      <c r="Y28" s="28" t="s">
        <v>126</v>
      </c>
      <c r="Z28" s="28">
        <v>280</v>
      </c>
      <c r="AA28" s="28">
        <v>1116</v>
      </c>
      <c r="AB28" s="28" t="s">
        <v>126</v>
      </c>
      <c r="AC28" s="28">
        <v>500</v>
      </c>
      <c r="AD28" s="28">
        <v>582</v>
      </c>
      <c r="AE28" s="28" t="s">
        <v>126</v>
      </c>
      <c r="AF28" s="28">
        <v>550</v>
      </c>
      <c r="AG28" s="28">
        <v>321</v>
      </c>
      <c r="AH28" s="28" t="s">
        <v>35</v>
      </c>
      <c r="AI28" s="28">
        <v>841</v>
      </c>
      <c r="AJ28" s="28">
        <v>868</v>
      </c>
      <c r="AK28" s="28"/>
      <c r="AL28" s="28"/>
      <c r="AM28" s="28"/>
      <c r="AN28" s="28"/>
      <c r="AO28" s="28"/>
      <c r="AP28" s="28"/>
      <c r="AQ28" s="28"/>
      <c r="AR28" s="18"/>
    </row>
    <row r="29" spans="1:44" ht="18">
      <c r="A29" s="28" t="s">
        <v>72</v>
      </c>
      <c r="B29" s="28" t="s">
        <v>86</v>
      </c>
      <c r="C29" s="29">
        <v>20</v>
      </c>
      <c r="D29" s="28" t="s">
        <v>104</v>
      </c>
      <c r="E29" s="28">
        <v>5</v>
      </c>
      <c r="F29" s="28">
        <v>4</v>
      </c>
      <c r="G29" s="28">
        <v>71</v>
      </c>
      <c r="H29" s="28">
        <v>3530.4</v>
      </c>
      <c r="I29" s="28">
        <f t="shared" si="2"/>
        <v>3241.662</v>
      </c>
      <c r="J29" s="28">
        <v>1317.6</v>
      </c>
      <c r="K29" s="28">
        <v>1924.062</v>
      </c>
      <c r="L29" s="28"/>
      <c r="M29" s="28"/>
      <c r="N29" s="28">
        <v>1969</v>
      </c>
      <c r="O29" s="28">
        <v>17.1</v>
      </c>
      <c r="P29" s="28">
        <v>206.1</v>
      </c>
      <c r="Q29" s="28">
        <v>4.4</v>
      </c>
      <c r="R29" s="28"/>
      <c r="S29" s="28" t="s">
        <v>126</v>
      </c>
      <c r="T29" s="28">
        <v>250</v>
      </c>
      <c r="U29" s="28">
        <v>430</v>
      </c>
      <c r="V29" s="28" t="s">
        <v>126</v>
      </c>
      <c r="W29" s="28">
        <v>250</v>
      </c>
      <c r="X29" s="28">
        <v>430</v>
      </c>
      <c r="Y29" s="28" t="s">
        <v>126</v>
      </c>
      <c r="Z29" s="28">
        <v>280</v>
      </c>
      <c r="AA29" s="28">
        <v>1116</v>
      </c>
      <c r="AB29" s="28" t="s">
        <v>126</v>
      </c>
      <c r="AC29" s="28">
        <v>500</v>
      </c>
      <c r="AD29" s="28">
        <v>582</v>
      </c>
      <c r="AE29" s="28" t="s">
        <v>126</v>
      </c>
      <c r="AF29" s="28">
        <v>550</v>
      </c>
      <c r="AG29" s="28">
        <v>321</v>
      </c>
      <c r="AH29" s="28" t="s">
        <v>35</v>
      </c>
      <c r="AI29" s="28">
        <v>920</v>
      </c>
      <c r="AJ29" s="28">
        <v>950</v>
      </c>
      <c r="AK29" s="28"/>
      <c r="AL29" s="28"/>
      <c r="AM29" s="28"/>
      <c r="AN29" s="28"/>
      <c r="AO29" s="28"/>
      <c r="AP29" s="28"/>
      <c r="AQ29" s="28"/>
      <c r="AR29" s="18"/>
    </row>
    <row r="30" spans="1:44" ht="18">
      <c r="A30" s="28" t="s">
        <v>73</v>
      </c>
      <c r="B30" s="28" t="s">
        <v>86</v>
      </c>
      <c r="C30" s="29" t="s">
        <v>105</v>
      </c>
      <c r="D30" s="28" t="s">
        <v>104</v>
      </c>
      <c r="E30" s="28">
        <v>5</v>
      </c>
      <c r="F30" s="28">
        <v>2</v>
      </c>
      <c r="G30" s="28">
        <v>61</v>
      </c>
      <c r="H30" s="28">
        <v>3559.9</v>
      </c>
      <c r="I30" s="28">
        <f t="shared" si="2"/>
        <v>3228.8999999999996</v>
      </c>
      <c r="J30" s="28">
        <v>966.2</v>
      </c>
      <c r="K30" s="28">
        <v>2144.5</v>
      </c>
      <c r="L30" s="28">
        <v>118.2</v>
      </c>
      <c r="M30" s="28"/>
      <c r="N30" s="28">
        <v>1993</v>
      </c>
      <c r="O30" s="28">
        <v>14</v>
      </c>
      <c r="P30" s="28">
        <v>168.4</v>
      </c>
      <c r="Q30" s="28">
        <v>4.2</v>
      </c>
      <c r="R30" s="28"/>
      <c r="S30" s="28" t="s">
        <v>126</v>
      </c>
      <c r="T30" s="28">
        <v>250</v>
      </c>
      <c r="U30" s="28">
        <v>430</v>
      </c>
      <c r="V30" s="28" t="s">
        <v>126</v>
      </c>
      <c r="W30" s="28">
        <v>250</v>
      </c>
      <c r="X30" s="28">
        <v>430</v>
      </c>
      <c r="Y30" s="28" t="s">
        <v>126</v>
      </c>
      <c r="Z30" s="28">
        <v>280</v>
      </c>
      <c r="AA30" s="28">
        <v>1116</v>
      </c>
      <c r="AB30" s="28" t="s">
        <v>126</v>
      </c>
      <c r="AC30" s="28">
        <v>500</v>
      </c>
      <c r="AD30" s="28">
        <v>582</v>
      </c>
      <c r="AE30" s="28" t="s">
        <v>126</v>
      </c>
      <c r="AF30" s="28">
        <v>550</v>
      </c>
      <c r="AG30" s="28">
        <v>321</v>
      </c>
      <c r="AH30" s="28" t="s">
        <v>35</v>
      </c>
      <c r="AI30" s="28">
        <v>1003</v>
      </c>
      <c r="AJ30" s="28">
        <v>1036</v>
      </c>
      <c r="AK30" s="28"/>
      <c r="AL30" s="28"/>
      <c r="AM30" s="28"/>
      <c r="AN30" s="28"/>
      <c r="AO30" s="28"/>
      <c r="AP30" s="28"/>
      <c r="AQ30" s="28"/>
      <c r="AR30" s="18"/>
    </row>
    <row r="31" spans="1:44" ht="18">
      <c r="A31" s="28" t="s">
        <v>74</v>
      </c>
      <c r="B31" s="28" t="s">
        <v>68</v>
      </c>
      <c r="C31" s="29">
        <v>21</v>
      </c>
      <c r="D31" s="28" t="s">
        <v>104</v>
      </c>
      <c r="E31" s="28">
        <v>5</v>
      </c>
      <c r="F31" s="28">
        <v>1</v>
      </c>
      <c r="G31" s="28">
        <v>98</v>
      </c>
      <c r="H31" s="28">
        <v>2080.7</v>
      </c>
      <c r="I31" s="28">
        <f t="shared" si="2"/>
        <v>1399.4</v>
      </c>
      <c r="J31" s="28">
        <v>690.8</v>
      </c>
      <c r="K31" s="28">
        <v>696.6</v>
      </c>
      <c r="L31" s="28">
        <v>12</v>
      </c>
      <c r="M31" s="28"/>
      <c r="N31" s="28">
        <v>1970</v>
      </c>
      <c r="O31" s="28">
        <v>7.3</v>
      </c>
      <c r="P31" s="28">
        <v>88.1</v>
      </c>
      <c r="Q31" s="28">
        <v>1.9</v>
      </c>
      <c r="R31" s="28"/>
      <c r="S31" s="28" t="s">
        <v>126</v>
      </c>
      <c r="T31" s="28">
        <v>375</v>
      </c>
      <c r="U31" s="28">
        <v>645.2</v>
      </c>
      <c r="V31" s="28" t="s">
        <v>126</v>
      </c>
      <c r="W31" s="28">
        <v>375</v>
      </c>
      <c r="X31" s="28">
        <v>645.2</v>
      </c>
      <c r="Y31" s="28" t="s">
        <v>126</v>
      </c>
      <c r="Z31" s="28">
        <v>420</v>
      </c>
      <c r="AA31" s="28">
        <v>1674</v>
      </c>
      <c r="AB31" s="28" t="s">
        <v>126</v>
      </c>
      <c r="AC31" s="28">
        <v>750</v>
      </c>
      <c r="AD31" s="28">
        <v>874</v>
      </c>
      <c r="AE31" s="28" t="s">
        <v>126</v>
      </c>
      <c r="AF31" s="28">
        <v>825</v>
      </c>
      <c r="AG31" s="28">
        <v>481</v>
      </c>
      <c r="AH31" s="28" t="s">
        <v>35</v>
      </c>
      <c r="AI31" s="28">
        <v>553.6</v>
      </c>
      <c r="AJ31" s="28">
        <v>571</v>
      </c>
      <c r="AK31" s="28"/>
      <c r="AL31" s="28"/>
      <c r="AM31" s="28"/>
      <c r="AN31" s="28"/>
      <c r="AO31" s="28"/>
      <c r="AP31" s="28"/>
      <c r="AQ31" s="28"/>
      <c r="AR31" s="18"/>
    </row>
    <row r="32" spans="1:44" ht="18">
      <c r="A32" s="28" t="s">
        <v>75</v>
      </c>
      <c r="B32" s="28" t="s">
        <v>86</v>
      </c>
      <c r="C32" s="29">
        <v>9</v>
      </c>
      <c r="D32" s="28" t="s">
        <v>104</v>
      </c>
      <c r="E32" s="28">
        <v>5</v>
      </c>
      <c r="F32" s="28">
        <v>2</v>
      </c>
      <c r="G32" s="28">
        <v>117</v>
      </c>
      <c r="H32" s="28">
        <v>3943.6</v>
      </c>
      <c r="I32" s="28">
        <f t="shared" si="2"/>
        <v>2694.41</v>
      </c>
      <c r="J32" s="28">
        <v>1191.81</v>
      </c>
      <c r="K32" s="28">
        <v>1282.3</v>
      </c>
      <c r="L32" s="28">
        <v>220.3</v>
      </c>
      <c r="M32" s="28"/>
      <c r="N32" s="28">
        <v>1980</v>
      </c>
      <c r="O32" s="28">
        <v>11</v>
      </c>
      <c r="P32" s="28">
        <v>132.5</v>
      </c>
      <c r="Q32" s="28">
        <v>3.3</v>
      </c>
      <c r="R32" s="28"/>
      <c r="S32" s="28" t="s">
        <v>126</v>
      </c>
      <c r="T32" s="28">
        <v>375</v>
      </c>
      <c r="U32" s="28">
        <v>645.2</v>
      </c>
      <c r="V32" s="28" t="s">
        <v>126</v>
      </c>
      <c r="W32" s="28">
        <v>375</v>
      </c>
      <c r="X32" s="28">
        <v>645.2</v>
      </c>
      <c r="Y32" s="28" t="s">
        <v>126</v>
      </c>
      <c r="Z32" s="28">
        <v>420</v>
      </c>
      <c r="AA32" s="28">
        <v>1674</v>
      </c>
      <c r="AB32" s="28" t="s">
        <v>126</v>
      </c>
      <c r="AC32" s="28">
        <v>750</v>
      </c>
      <c r="AD32" s="28">
        <v>874</v>
      </c>
      <c r="AE32" s="28" t="s">
        <v>126</v>
      </c>
      <c r="AF32" s="28">
        <v>825</v>
      </c>
      <c r="AG32" s="28">
        <v>481</v>
      </c>
      <c r="AH32" s="28" t="s">
        <v>35</v>
      </c>
      <c r="AI32" s="28">
        <v>1029</v>
      </c>
      <c r="AJ32" s="28">
        <v>1036</v>
      </c>
      <c r="AK32" s="28"/>
      <c r="AL32" s="28"/>
      <c r="AM32" s="28"/>
      <c r="AN32" s="28"/>
      <c r="AO32" s="28"/>
      <c r="AP32" s="28"/>
      <c r="AQ32" s="28"/>
      <c r="AR32" s="18"/>
    </row>
    <row r="33" spans="1:44" ht="18">
      <c r="A33" s="28" t="s">
        <v>76</v>
      </c>
      <c r="B33" s="28" t="s">
        <v>68</v>
      </c>
      <c r="C33" s="29">
        <v>12</v>
      </c>
      <c r="D33" s="28" t="s">
        <v>104</v>
      </c>
      <c r="E33" s="28">
        <v>5</v>
      </c>
      <c r="F33" s="28">
        <v>6</v>
      </c>
      <c r="G33" s="28">
        <v>96</v>
      </c>
      <c r="H33" s="28">
        <v>5549.9</v>
      </c>
      <c r="I33" s="28">
        <f t="shared" si="2"/>
        <v>5238.1</v>
      </c>
      <c r="J33" s="28">
        <v>680</v>
      </c>
      <c r="K33" s="28">
        <v>3023.3</v>
      </c>
      <c r="L33" s="28"/>
      <c r="M33" s="28">
        <v>1534.8</v>
      </c>
      <c r="N33" s="28">
        <v>1971</v>
      </c>
      <c r="O33" s="28">
        <v>20</v>
      </c>
      <c r="P33" s="28">
        <v>239.4</v>
      </c>
      <c r="Q33" s="28">
        <v>5</v>
      </c>
      <c r="R33" s="28"/>
      <c r="S33" s="28" t="s">
        <v>126</v>
      </c>
      <c r="T33" s="28">
        <v>375</v>
      </c>
      <c r="U33" s="28">
        <v>645.2</v>
      </c>
      <c r="V33" s="28" t="s">
        <v>126</v>
      </c>
      <c r="W33" s="28">
        <v>375</v>
      </c>
      <c r="X33" s="28">
        <v>645.2</v>
      </c>
      <c r="Y33" s="28" t="s">
        <v>126</v>
      </c>
      <c r="Z33" s="28">
        <v>420</v>
      </c>
      <c r="AA33" s="28">
        <v>1674</v>
      </c>
      <c r="AB33" s="28" t="s">
        <v>126</v>
      </c>
      <c r="AC33" s="28">
        <v>750</v>
      </c>
      <c r="AD33" s="28">
        <v>874</v>
      </c>
      <c r="AE33" s="28" t="s">
        <v>126</v>
      </c>
      <c r="AF33" s="28">
        <v>825</v>
      </c>
      <c r="AG33" s="28">
        <v>481</v>
      </c>
      <c r="AH33" s="28" t="s">
        <v>35</v>
      </c>
      <c r="AI33" s="28">
        <v>1275</v>
      </c>
      <c r="AJ33" s="28">
        <v>1320</v>
      </c>
      <c r="AK33" s="28"/>
      <c r="AL33" s="28"/>
      <c r="AM33" s="28"/>
      <c r="AN33" s="28"/>
      <c r="AO33" s="28"/>
      <c r="AP33" s="28"/>
      <c r="AQ33" s="28"/>
      <c r="AR33" s="18"/>
    </row>
    <row r="34" spans="1:44" ht="23.25" customHeight="1">
      <c r="A34" s="28" t="s">
        <v>77</v>
      </c>
      <c r="B34" s="28" t="s">
        <v>94</v>
      </c>
      <c r="C34" s="29">
        <v>19</v>
      </c>
      <c r="D34" s="28" t="s">
        <v>106</v>
      </c>
      <c r="E34" s="28">
        <v>2</v>
      </c>
      <c r="F34" s="28">
        <v>2</v>
      </c>
      <c r="G34" s="28">
        <v>9</v>
      </c>
      <c r="H34" s="28">
        <v>466.62</v>
      </c>
      <c r="I34" s="28">
        <f t="shared" si="2"/>
        <v>400.6</v>
      </c>
      <c r="J34" s="28">
        <v>324.26</v>
      </c>
      <c r="K34" s="28">
        <v>76.34</v>
      </c>
      <c r="L34" s="28"/>
      <c r="M34" s="28"/>
      <c r="N34" s="28">
        <v>1960</v>
      </c>
      <c r="O34" s="28">
        <v>2.3</v>
      </c>
      <c r="P34" s="28">
        <v>27.4</v>
      </c>
      <c r="Q34" s="28">
        <v>0.5</v>
      </c>
      <c r="R34" s="28"/>
      <c r="S34" s="28" t="s">
        <v>126</v>
      </c>
      <c r="T34" s="28">
        <v>29</v>
      </c>
      <c r="U34" s="28">
        <v>46</v>
      </c>
      <c r="V34" s="28" t="s">
        <v>126</v>
      </c>
      <c r="W34" s="28">
        <v>29</v>
      </c>
      <c r="X34" s="28">
        <v>46</v>
      </c>
      <c r="Y34" s="28" t="s">
        <v>126</v>
      </c>
      <c r="Z34" s="28">
        <v>148</v>
      </c>
      <c r="AA34" s="28">
        <v>205</v>
      </c>
      <c r="AB34" s="28" t="s">
        <v>126</v>
      </c>
      <c r="AC34" s="28">
        <v>421</v>
      </c>
      <c r="AD34" s="28">
        <v>50</v>
      </c>
      <c r="AE34" s="28" t="s">
        <v>126</v>
      </c>
      <c r="AF34" s="28">
        <v>26</v>
      </c>
      <c r="AG34" s="28">
        <v>47</v>
      </c>
      <c r="AH34" s="28" t="s">
        <v>35</v>
      </c>
      <c r="AI34" s="28">
        <v>395</v>
      </c>
      <c r="AJ34" s="28">
        <v>409</v>
      </c>
      <c r="AK34" s="28"/>
      <c r="AL34" s="28"/>
      <c r="AM34" s="28"/>
      <c r="AN34" s="28" t="s">
        <v>35</v>
      </c>
      <c r="AO34" s="28">
        <v>48</v>
      </c>
      <c r="AP34" s="28">
        <v>51</v>
      </c>
      <c r="AQ34" s="28"/>
      <c r="AR34" s="18"/>
    </row>
    <row r="35" spans="1:44" ht="18">
      <c r="A35" s="28" t="s">
        <v>78</v>
      </c>
      <c r="B35" s="28" t="s">
        <v>94</v>
      </c>
      <c r="C35" s="29">
        <v>3</v>
      </c>
      <c r="D35" s="28" t="s">
        <v>104</v>
      </c>
      <c r="E35" s="28">
        <v>2</v>
      </c>
      <c r="F35" s="28">
        <v>2</v>
      </c>
      <c r="G35" s="28">
        <v>22</v>
      </c>
      <c r="H35" s="28">
        <v>818.2</v>
      </c>
      <c r="I35" s="28">
        <f t="shared" si="2"/>
        <v>540.5799999999999</v>
      </c>
      <c r="J35" s="28">
        <v>446.4</v>
      </c>
      <c r="K35" s="28">
        <v>94.18</v>
      </c>
      <c r="L35" s="28"/>
      <c r="M35" s="28"/>
      <c r="N35" s="28">
        <v>1961</v>
      </c>
      <c r="O35" s="28">
        <v>2.9</v>
      </c>
      <c r="P35" s="28">
        <v>34.2</v>
      </c>
      <c r="Q35" s="28">
        <v>0.7</v>
      </c>
      <c r="R35" s="28"/>
      <c r="S35" s="28" t="s">
        <v>126</v>
      </c>
      <c r="T35" s="28">
        <v>29</v>
      </c>
      <c r="U35" s="28">
        <v>46</v>
      </c>
      <c r="V35" s="28" t="s">
        <v>126</v>
      </c>
      <c r="W35" s="28">
        <v>29</v>
      </c>
      <c r="X35" s="28">
        <v>46</v>
      </c>
      <c r="Y35" s="28" t="s">
        <v>126</v>
      </c>
      <c r="Z35" s="28">
        <v>148</v>
      </c>
      <c r="AA35" s="28">
        <v>205</v>
      </c>
      <c r="AB35" s="28" t="s">
        <v>126</v>
      </c>
      <c r="AC35" s="28">
        <v>42</v>
      </c>
      <c r="AD35" s="28">
        <v>50</v>
      </c>
      <c r="AE35" s="28" t="s">
        <v>126</v>
      </c>
      <c r="AF35" s="28">
        <v>26</v>
      </c>
      <c r="AG35" s="28">
        <v>47</v>
      </c>
      <c r="AH35" s="28" t="s">
        <v>35</v>
      </c>
      <c r="AI35" s="28">
        <v>735</v>
      </c>
      <c r="AJ35" s="28">
        <v>735.2</v>
      </c>
      <c r="AK35" s="28"/>
      <c r="AL35" s="28"/>
      <c r="AM35" s="28"/>
      <c r="AN35" s="28" t="s">
        <v>35</v>
      </c>
      <c r="AO35" s="28">
        <v>48</v>
      </c>
      <c r="AP35" s="28">
        <v>51</v>
      </c>
      <c r="AQ35" s="28"/>
      <c r="AR35" s="18"/>
    </row>
    <row r="36" spans="1:44" ht="18">
      <c r="A36" s="28" t="s">
        <v>79</v>
      </c>
      <c r="B36" s="28" t="s">
        <v>94</v>
      </c>
      <c r="C36" s="29">
        <v>5</v>
      </c>
      <c r="D36" s="28" t="s">
        <v>107</v>
      </c>
      <c r="E36" s="28">
        <v>2</v>
      </c>
      <c r="F36" s="28">
        <v>2</v>
      </c>
      <c r="G36" s="28">
        <v>28</v>
      </c>
      <c r="H36" s="28">
        <v>818.7</v>
      </c>
      <c r="I36" s="28">
        <f t="shared" si="2"/>
        <v>523.51</v>
      </c>
      <c r="J36" s="28">
        <v>399.11</v>
      </c>
      <c r="K36" s="28">
        <v>124.4</v>
      </c>
      <c r="L36" s="28"/>
      <c r="M36" s="28"/>
      <c r="N36" s="28">
        <v>1961</v>
      </c>
      <c r="O36" s="28">
        <v>2.9</v>
      </c>
      <c r="P36" s="28">
        <v>34.2</v>
      </c>
      <c r="Q36" s="28">
        <v>0.7</v>
      </c>
      <c r="R36" s="28"/>
      <c r="S36" s="28" t="s">
        <v>126</v>
      </c>
      <c r="T36" s="28">
        <v>29</v>
      </c>
      <c r="U36" s="28">
        <v>46</v>
      </c>
      <c r="V36" s="28" t="s">
        <v>126</v>
      </c>
      <c r="W36" s="28">
        <v>29</v>
      </c>
      <c r="X36" s="28">
        <v>46</v>
      </c>
      <c r="Y36" s="28" t="s">
        <v>126</v>
      </c>
      <c r="Z36" s="28">
        <v>148</v>
      </c>
      <c r="AA36" s="28">
        <v>205</v>
      </c>
      <c r="AB36" s="28" t="s">
        <v>126</v>
      </c>
      <c r="AC36" s="28">
        <v>42</v>
      </c>
      <c r="AD36" s="28">
        <v>50</v>
      </c>
      <c r="AE36" s="28" t="s">
        <v>126</v>
      </c>
      <c r="AF36" s="28">
        <v>26</v>
      </c>
      <c r="AG36" s="28">
        <v>47</v>
      </c>
      <c r="AH36" s="28" t="s">
        <v>35</v>
      </c>
      <c r="AI36" s="28">
        <v>735</v>
      </c>
      <c r="AJ36" s="28">
        <v>795</v>
      </c>
      <c r="AK36" s="28"/>
      <c r="AL36" s="28"/>
      <c r="AM36" s="28"/>
      <c r="AN36" s="28" t="s">
        <v>35</v>
      </c>
      <c r="AO36" s="28">
        <v>48</v>
      </c>
      <c r="AP36" s="28">
        <v>51</v>
      </c>
      <c r="AQ36" s="28"/>
      <c r="AR36" s="18"/>
    </row>
    <row r="37" spans="1:44" ht="22.5" customHeight="1">
      <c r="A37" s="28" t="s">
        <v>80</v>
      </c>
      <c r="B37" s="28" t="s">
        <v>54</v>
      </c>
      <c r="C37" s="29">
        <v>12</v>
      </c>
      <c r="D37" s="28" t="s">
        <v>108</v>
      </c>
      <c r="E37" s="28">
        <v>2</v>
      </c>
      <c r="F37" s="28">
        <v>2</v>
      </c>
      <c r="G37" s="28">
        <v>11</v>
      </c>
      <c r="H37" s="28">
        <v>466.62</v>
      </c>
      <c r="I37" s="28">
        <f t="shared" si="2"/>
        <v>385.4</v>
      </c>
      <c r="J37" s="28">
        <v>199.1</v>
      </c>
      <c r="K37" s="28">
        <v>186.3</v>
      </c>
      <c r="L37" s="28"/>
      <c r="M37" s="28"/>
      <c r="N37" s="28">
        <v>1960</v>
      </c>
      <c r="O37" s="28">
        <v>2.2</v>
      </c>
      <c r="P37" s="28">
        <v>26.2</v>
      </c>
      <c r="Q37" s="28">
        <v>0.5</v>
      </c>
      <c r="R37" s="28"/>
      <c r="S37" s="28" t="s">
        <v>126</v>
      </c>
      <c r="T37" s="28">
        <v>29</v>
      </c>
      <c r="U37" s="28">
        <v>46</v>
      </c>
      <c r="V37" s="28" t="s">
        <v>126</v>
      </c>
      <c r="W37" s="28">
        <v>29</v>
      </c>
      <c r="X37" s="28">
        <v>46</v>
      </c>
      <c r="Y37" s="28" t="s">
        <v>126</v>
      </c>
      <c r="Z37" s="28">
        <v>148</v>
      </c>
      <c r="AA37" s="28">
        <v>205</v>
      </c>
      <c r="AB37" s="28" t="s">
        <v>126</v>
      </c>
      <c r="AC37" s="28">
        <v>42</v>
      </c>
      <c r="AD37" s="28">
        <v>50</v>
      </c>
      <c r="AE37" s="28" t="s">
        <v>126</v>
      </c>
      <c r="AF37" s="28">
        <v>26</v>
      </c>
      <c r="AG37" s="28">
        <v>47</v>
      </c>
      <c r="AH37" s="28" t="s">
        <v>35</v>
      </c>
      <c r="AI37" s="28">
        <v>395</v>
      </c>
      <c r="AJ37" s="28">
        <v>409</v>
      </c>
      <c r="AK37" s="28"/>
      <c r="AL37" s="28"/>
      <c r="AM37" s="28"/>
      <c r="AN37" s="28" t="s">
        <v>35</v>
      </c>
      <c r="AO37" s="28">
        <v>48</v>
      </c>
      <c r="AP37" s="28">
        <v>51</v>
      </c>
      <c r="AQ37" s="28"/>
      <c r="AR37" s="18"/>
    </row>
    <row r="38" spans="1:44" ht="18">
      <c r="A38" s="28" t="s">
        <v>81</v>
      </c>
      <c r="B38" s="28" t="s">
        <v>86</v>
      </c>
      <c r="C38" s="29">
        <v>4</v>
      </c>
      <c r="D38" s="28" t="s">
        <v>89</v>
      </c>
      <c r="E38" s="28">
        <v>2</v>
      </c>
      <c r="F38" s="28">
        <v>2</v>
      </c>
      <c r="G38" s="28">
        <v>16</v>
      </c>
      <c r="H38" s="28">
        <v>592.7</v>
      </c>
      <c r="I38" s="28">
        <f t="shared" si="2"/>
        <v>542.92</v>
      </c>
      <c r="J38" s="28">
        <v>243.02</v>
      </c>
      <c r="K38" s="28">
        <v>299.9</v>
      </c>
      <c r="L38" s="28"/>
      <c r="M38" s="28"/>
      <c r="N38" s="28">
        <v>1961</v>
      </c>
      <c r="O38" s="28">
        <v>2.9</v>
      </c>
      <c r="P38" s="28">
        <v>35</v>
      </c>
      <c r="Q38" s="28">
        <v>0.7</v>
      </c>
      <c r="R38" s="28"/>
      <c r="S38" s="28" t="s">
        <v>126</v>
      </c>
      <c r="T38" s="28">
        <v>29</v>
      </c>
      <c r="U38" s="28">
        <v>46</v>
      </c>
      <c r="V38" s="28" t="s">
        <v>126</v>
      </c>
      <c r="W38" s="28">
        <v>29</v>
      </c>
      <c r="X38" s="28">
        <v>46</v>
      </c>
      <c r="Y38" s="28" t="s">
        <v>126</v>
      </c>
      <c r="Z38" s="28">
        <v>148</v>
      </c>
      <c r="AA38" s="28">
        <v>205</v>
      </c>
      <c r="AB38" s="28" t="s">
        <v>126</v>
      </c>
      <c r="AC38" s="28">
        <v>42</v>
      </c>
      <c r="AD38" s="28">
        <v>50</v>
      </c>
      <c r="AE38" s="28" t="s">
        <v>126</v>
      </c>
      <c r="AF38" s="28">
        <v>26</v>
      </c>
      <c r="AG38" s="28">
        <v>47</v>
      </c>
      <c r="AH38" s="28" t="s">
        <v>35</v>
      </c>
      <c r="AI38" s="28">
        <v>536</v>
      </c>
      <c r="AJ38" s="28">
        <v>571</v>
      </c>
      <c r="AK38" s="28"/>
      <c r="AL38" s="28"/>
      <c r="AM38" s="28"/>
      <c r="AN38" s="28" t="s">
        <v>35</v>
      </c>
      <c r="AO38" s="28">
        <v>48</v>
      </c>
      <c r="AP38" s="28">
        <v>51</v>
      </c>
      <c r="AQ38" s="28"/>
      <c r="AR38" s="18"/>
    </row>
    <row r="39" spans="1:44" ht="18">
      <c r="A39" s="28" t="s">
        <v>82</v>
      </c>
      <c r="B39" s="28" t="s">
        <v>65</v>
      </c>
      <c r="C39" s="29">
        <v>1</v>
      </c>
      <c r="D39" s="28" t="s">
        <v>106</v>
      </c>
      <c r="E39" s="28">
        <v>2</v>
      </c>
      <c r="F39" s="28">
        <v>2</v>
      </c>
      <c r="G39" s="28">
        <v>12</v>
      </c>
      <c r="H39" s="28">
        <v>466.62</v>
      </c>
      <c r="I39" s="28">
        <f t="shared" si="2"/>
        <v>388.08000000000004</v>
      </c>
      <c r="J39" s="28">
        <v>211.47</v>
      </c>
      <c r="K39" s="28">
        <v>176.61</v>
      </c>
      <c r="L39" s="28"/>
      <c r="M39" s="28"/>
      <c r="N39" s="28">
        <v>1960</v>
      </c>
      <c r="O39" s="28">
        <v>2.2</v>
      </c>
      <c r="P39" s="28">
        <v>26.3</v>
      </c>
      <c r="Q39" s="28">
        <v>0.5</v>
      </c>
      <c r="R39" s="28"/>
      <c r="S39" s="28" t="s">
        <v>126</v>
      </c>
      <c r="T39" s="28">
        <v>29</v>
      </c>
      <c r="U39" s="28">
        <v>46</v>
      </c>
      <c r="V39" s="28" t="s">
        <v>126</v>
      </c>
      <c r="W39" s="28">
        <v>29</v>
      </c>
      <c r="X39" s="28">
        <v>46</v>
      </c>
      <c r="Y39" s="28" t="s">
        <v>126</v>
      </c>
      <c r="Z39" s="28">
        <v>148</v>
      </c>
      <c r="AA39" s="28">
        <v>205</v>
      </c>
      <c r="AB39" s="28" t="s">
        <v>126</v>
      </c>
      <c r="AC39" s="28">
        <v>42</v>
      </c>
      <c r="AD39" s="28">
        <v>50</v>
      </c>
      <c r="AE39" s="28" t="s">
        <v>126</v>
      </c>
      <c r="AF39" s="28">
        <v>26</v>
      </c>
      <c r="AG39" s="28">
        <v>47</v>
      </c>
      <c r="AH39" s="28" t="s">
        <v>35</v>
      </c>
      <c r="AI39" s="28">
        <v>395</v>
      </c>
      <c r="AJ39" s="28">
        <v>409</v>
      </c>
      <c r="AK39" s="28"/>
      <c r="AL39" s="28"/>
      <c r="AM39" s="28"/>
      <c r="AN39" s="28" t="s">
        <v>35</v>
      </c>
      <c r="AO39" s="28">
        <v>48</v>
      </c>
      <c r="AP39" s="28">
        <v>51</v>
      </c>
      <c r="AQ39" s="28"/>
      <c r="AR39" s="18"/>
    </row>
    <row r="40" spans="1:44" ht="18">
      <c r="A40" s="28" t="s">
        <v>83</v>
      </c>
      <c r="B40" s="28" t="s">
        <v>65</v>
      </c>
      <c r="C40" s="29">
        <v>13</v>
      </c>
      <c r="D40" s="28" t="s">
        <v>106</v>
      </c>
      <c r="E40" s="28">
        <v>2</v>
      </c>
      <c r="F40" s="28">
        <v>2</v>
      </c>
      <c r="G40" s="28">
        <v>10</v>
      </c>
      <c r="H40" s="28">
        <v>466.62</v>
      </c>
      <c r="I40" s="28">
        <f t="shared" si="2"/>
        <v>386.35</v>
      </c>
      <c r="J40" s="28">
        <v>187.34</v>
      </c>
      <c r="K40" s="28">
        <v>199.01</v>
      </c>
      <c r="L40" s="28"/>
      <c r="M40" s="28"/>
      <c r="N40" s="28">
        <v>1960</v>
      </c>
      <c r="O40" s="28">
        <v>2.2</v>
      </c>
      <c r="P40" s="28">
        <v>26.2</v>
      </c>
      <c r="Q40" s="28">
        <v>0.5</v>
      </c>
      <c r="R40" s="28"/>
      <c r="S40" s="28" t="s">
        <v>126</v>
      </c>
      <c r="T40" s="28">
        <v>29</v>
      </c>
      <c r="U40" s="28">
        <v>46</v>
      </c>
      <c r="V40" s="28" t="s">
        <v>126</v>
      </c>
      <c r="W40" s="28">
        <v>29</v>
      </c>
      <c r="X40" s="28">
        <v>46</v>
      </c>
      <c r="Y40" s="28" t="s">
        <v>126</v>
      </c>
      <c r="Z40" s="28">
        <v>148</v>
      </c>
      <c r="AA40" s="28">
        <v>205</v>
      </c>
      <c r="AB40" s="28" t="s">
        <v>126</v>
      </c>
      <c r="AC40" s="28">
        <v>42</v>
      </c>
      <c r="AD40" s="28">
        <v>50</v>
      </c>
      <c r="AE40" s="28" t="s">
        <v>126</v>
      </c>
      <c r="AF40" s="28">
        <v>26</v>
      </c>
      <c r="AG40" s="28">
        <v>47</v>
      </c>
      <c r="AH40" s="28" t="s">
        <v>35</v>
      </c>
      <c r="AI40" s="28">
        <v>395</v>
      </c>
      <c r="AJ40" s="28">
        <v>409</v>
      </c>
      <c r="AK40" s="28"/>
      <c r="AL40" s="28"/>
      <c r="AM40" s="28"/>
      <c r="AN40" s="28" t="s">
        <v>35</v>
      </c>
      <c r="AO40" s="28">
        <v>48</v>
      </c>
      <c r="AP40" s="28">
        <v>51</v>
      </c>
      <c r="AQ40" s="28"/>
      <c r="AR40" s="18"/>
    </row>
    <row r="41" spans="1:44" ht="18">
      <c r="A41" s="28" t="s">
        <v>84</v>
      </c>
      <c r="B41" s="28" t="s">
        <v>65</v>
      </c>
      <c r="C41" s="29">
        <v>15</v>
      </c>
      <c r="D41" s="28" t="s">
        <v>106</v>
      </c>
      <c r="E41" s="28">
        <v>2</v>
      </c>
      <c r="F41" s="28">
        <v>2</v>
      </c>
      <c r="G41" s="28">
        <v>9</v>
      </c>
      <c r="H41" s="28">
        <v>466.62</v>
      </c>
      <c r="I41" s="28">
        <f t="shared" si="2"/>
        <v>402.84000000000003</v>
      </c>
      <c r="J41" s="28">
        <v>298.18</v>
      </c>
      <c r="K41" s="28">
        <v>104.66</v>
      </c>
      <c r="L41" s="28"/>
      <c r="M41" s="28"/>
      <c r="N41" s="28">
        <v>1960</v>
      </c>
      <c r="O41" s="28">
        <v>2.3</v>
      </c>
      <c r="P41" s="28">
        <v>27.4</v>
      </c>
      <c r="Q41" s="28">
        <v>0.5</v>
      </c>
      <c r="R41" s="28"/>
      <c r="S41" s="28" t="s">
        <v>126</v>
      </c>
      <c r="T41" s="28">
        <v>29</v>
      </c>
      <c r="U41" s="28">
        <v>46</v>
      </c>
      <c r="V41" s="28" t="s">
        <v>126</v>
      </c>
      <c r="W41" s="28">
        <v>29</v>
      </c>
      <c r="X41" s="28">
        <v>46</v>
      </c>
      <c r="Y41" s="28" t="s">
        <v>126</v>
      </c>
      <c r="Z41" s="28">
        <v>148</v>
      </c>
      <c r="AA41" s="28">
        <v>205</v>
      </c>
      <c r="AB41" s="28" t="s">
        <v>126</v>
      </c>
      <c r="AC41" s="28">
        <v>42</v>
      </c>
      <c r="AD41" s="28">
        <v>50</v>
      </c>
      <c r="AE41" s="28" t="s">
        <v>126</v>
      </c>
      <c r="AF41" s="28">
        <v>26</v>
      </c>
      <c r="AG41" s="28">
        <v>47</v>
      </c>
      <c r="AH41" s="28" t="s">
        <v>35</v>
      </c>
      <c r="AI41" s="28">
        <v>395</v>
      </c>
      <c r="AJ41" s="28">
        <v>409</v>
      </c>
      <c r="AK41" s="28"/>
      <c r="AL41" s="28"/>
      <c r="AM41" s="28"/>
      <c r="AN41" s="28" t="s">
        <v>35</v>
      </c>
      <c r="AO41" s="28">
        <v>48</v>
      </c>
      <c r="AP41" s="28">
        <v>51</v>
      </c>
      <c r="AQ41" s="28"/>
      <c r="AR41" s="18"/>
    </row>
    <row r="42" spans="1:44" ht="20.25" customHeight="1">
      <c r="A42" s="28" t="s">
        <v>85</v>
      </c>
      <c r="B42" s="28" t="s">
        <v>65</v>
      </c>
      <c r="C42" s="29">
        <v>5</v>
      </c>
      <c r="D42" s="28" t="s">
        <v>108</v>
      </c>
      <c r="E42" s="28">
        <v>2</v>
      </c>
      <c r="F42" s="28">
        <v>2</v>
      </c>
      <c r="G42" s="28">
        <v>11</v>
      </c>
      <c r="H42" s="28">
        <v>466.62</v>
      </c>
      <c r="I42" s="28">
        <f t="shared" si="2"/>
        <v>385.81</v>
      </c>
      <c r="J42" s="28">
        <v>281.14</v>
      </c>
      <c r="K42" s="28">
        <v>104.67</v>
      </c>
      <c r="L42" s="28"/>
      <c r="M42" s="28"/>
      <c r="N42" s="28">
        <v>1960</v>
      </c>
      <c r="O42" s="28">
        <v>2.2</v>
      </c>
      <c r="P42" s="28">
        <v>26.2</v>
      </c>
      <c r="Q42" s="28">
        <v>0.5</v>
      </c>
      <c r="R42" s="28"/>
      <c r="S42" s="28" t="s">
        <v>126</v>
      </c>
      <c r="T42" s="28">
        <v>29</v>
      </c>
      <c r="U42" s="28">
        <v>46</v>
      </c>
      <c r="V42" s="28" t="s">
        <v>126</v>
      </c>
      <c r="W42" s="28">
        <v>29</v>
      </c>
      <c r="X42" s="28">
        <v>46</v>
      </c>
      <c r="Y42" s="28" t="s">
        <v>126</v>
      </c>
      <c r="Z42" s="28">
        <v>148</v>
      </c>
      <c r="AA42" s="28">
        <v>205</v>
      </c>
      <c r="AB42" s="28" t="s">
        <v>126</v>
      </c>
      <c r="AC42" s="28">
        <v>42</v>
      </c>
      <c r="AD42" s="28">
        <v>50</v>
      </c>
      <c r="AE42" s="28" t="s">
        <v>126</v>
      </c>
      <c r="AF42" s="28">
        <v>26</v>
      </c>
      <c r="AG42" s="28">
        <v>47</v>
      </c>
      <c r="AH42" s="28" t="s">
        <v>35</v>
      </c>
      <c r="AI42" s="28">
        <v>395</v>
      </c>
      <c r="AJ42" s="28">
        <v>409</v>
      </c>
      <c r="AK42" s="28"/>
      <c r="AL42" s="28"/>
      <c r="AM42" s="28"/>
      <c r="AN42" s="28" t="s">
        <v>35</v>
      </c>
      <c r="AO42" s="28">
        <v>48</v>
      </c>
      <c r="AP42" s="28">
        <v>51</v>
      </c>
      <c r="AQ42" s="28"/>
      <c r="AR42" s="18"/>
    </row>
    <row r="43" spans="1:44" ht="18">
      <c r="A43" s="28" t="s">
        <v>87</v>
      </c>
      <c r="B43" s="28" t="s">
        <v>65</v>
      </c>
      <c r="C43" s="29">
        <v>9</v>
      </c>
      <c r="D43" s="28" t="s">
        <v>106</v>
      </c>
      <c r="E43" s="28">
        <v>2</v>
      </c>
      <c r="F43" s="28">
        <v>2</v>
      </c>
      <c r="G43" s="28">
        <v>9</v>
      </c>
      <c r="H43" s="28">
        <v>466.62</v>
      </c>
      <c r="I43" s="28">
        <f t="shared" si="2"/>
        <v>402.39</v>
      </c>
      <c r="J43" s="28">
        <v>197.48</v>
      </c>
      <c r="K43" s="28">
        <v>204.91</v>
      </c>
      <c r="L43" s="28"/>
      <c r="M43" s="28"/>
      <c r="N43" s="28">
        <v>1960</v>
      </c>
      <c r="O43" s="28">
        <v>2.3</v>
      </c>
      <c r="P43" s="28">
        <v>27.3</v>
      </c>
      <c r="Q43" s="28">
        <v>0.5</v>
      </c>
      <c r="R43" s="28"/>
      <c r="S43" s="28" t="s">
        <v>126</v>
      </c>
      <c r="T43" s="28">
        <v>29</v>
      </c>
      <c r="U43" s="28">
        <v>46</v>
      </c>
      <c r="V43" s="28" t="s">
        <v>126</v>
      </c>
      <c r="W43" s="28">
        <v>29</v>
      </c>
      <c r="X43" s="28">
        <v>46</v>
      </c>
      <c r="Y43" s="28" t="s">
        <v>126</v>
      </c>
      <c r="Z43" s="28">
        <v>148</v>
      </c>
      <c r="AA43" s="28">
        <v>205</v>
      </c>
      <c r="AB43" s="28" t="s">
        <v>126</v>
      </c>
      <c r="AC43" s="28">
        <v>42</v>
      </c>
      <c r="AD43" s="28">
        <v>50</v>
      </c>
      <c r="AE43" s="28" t="s">
        <v>126</v>
      </c>
      <c r="AF43" s="28">
        <v>26</v>
      </c>
      <c r="AG43" s="28">
        <v>47</v>
      </c>
      <c r="AH43" s="28" t="s">
        <v>35</v>
      </c>
      <c r="AI43" s="28">
        <v>395</v>
      </c>
      <c r="AJ43" s="28">
        <v>409</v>
      </c>
      <c r="AK43" s="28"/>
      <c r="AL43" s="28"/>
      <c r="AM43" s="28"/>
      <c r="AN43" s="28" t="s">
        <v>35</v>
      </c>
      <c r="AO43" s="28">
        <v>48</v>
      </c>
      <c r="AP43" s="28">
        <v>51</v>
      </c>
      <c r="AQ43" s="28"/>
      <c r="AR43" s="18"/>
    </row>
    <row r="44" spans="1:44" ht="18">
      <c r="A44" s="28" t="s">
        <v>88</v>
      </c>
      <c r="B44" s="28" t="s">
        <v>86</v>
      </c>
      <c r="C44" s="29">
        <v>5</v>
      </c>
      <c r="D44" s="28" t="s">
        <v>97</v>
      </c>
      <c r="E44" s="28">
        <v>2</v>
      </c>
      <c r="F44" s="28">
        <v>2</v>
      </c>
      <c r="G44" s="28">
        <v>20</v>
      </c>
      <c r="H44" s="28">
        <v>1836.1</v>
      </c>
      <c r="I44" s="28">
        <f t="shared" si="2"/>
        <v>1637.8</v>
      </c>
      <c r="J44" s="28">
        <v>677.3</v>
      </c>
      <c r="K44" s="28">
        <v>960.5</v>
      </c>
      <c r="L44" s="28"/>
      <c r="M44" s="28"/>
      <c r="N44" s="28">
        <v>2002</v>
      </c>
      <c r="O44" s="28">
        <v>6.2</v>
      </c>
      <c r="P44" s="28">
        <v>74.2</v>
      </c>
      <c r="Q44" s="28">
        <v>2.2</v>
      </c>
      <c r="R44" s="28"/>
      <c r="S44" s="28" t="s">
        <v>126</v>
      </c>
      <c r="T44" s="28">
        <v>29</v>
      </c>
      <c r="U44" s="28">
        <v>46</v>
      </c>
      <c r="V44" s="28" t="s">
        <v>126</v>
      </c>
      <c r="W44" s="28">
        <v>29</v>
      </c>
      <c r="X44" s="28">
        <v>46</v>
      </c>
      <c r="Y44" s="28" t="s">
        <v>126</v>
      </c>
      <c r="Z44" s="28">
        <v>148</v>
      </c>
      <c r="AA44" s="28">
        <v>205</v>
      </c>
      <c r="AB44" s="28" t="s">
        <v>126</v>
      </c>
      <c r="AC44" s="28">
        <v>42</v>
      </c>
      <c r="AD44" s="28">
        <v>50</v>
      </c>
      <c r="AE44" s="28" t="s">
        <v>126</v>
      </c>
      <c r="AF44" s="28">
        <v>26</v>
      </c>
      <c r="AG44" s="28">
        <v>47</v>
      </c>
      <c r="AH44" s="28" t="s">
        <v>35</v>
      </c>
      <c r="AI44" s="28">
        <v>395</v>
      </c>
      <c r="AJ44" s="28">
        <v>409</v>
      </c>
      <c r="AK44" s="28"/>
      <c r="AL44" s="28"/>
      <c r="AM44" s="28"/>
      <c r="AN44" s="28" t="s">
        <v>35</v>
      </c>
      <c r="AO44" s="28">
        <v>48</v>
      </c>
      <c r="AP44" s="28">
        <v>51</v>
      </c>
      <c r="AQ44" s="28"/>
      <c r="AR44" s="18"/>
    </row>
    <row r="45" spans="1:44" ht="18">
      <c r="A45" s="28" t="s">
        <v>109</v>
      </c>
      <c r="B45" s="28" t="s">
        <v>94</v>
      </c>
      <c r="C45" s="29">
        <v>11</v>
      </c>
      <c r="D45" s="28" t="s">
        <v>89</v>
      </c>
      <c r="E45" s="28">
        <v>2</v>
      </c>
      <c r="F45" s="28">
        <v>2</v>
      </c>
      <c r="G45" s="28">
        <v>20</v>
      </c>
      <c r="H45" s="28">
        <v>844.7</v>
      </c>
      <c r="I45" s="28">
        <f t="shared" si="2"/>
        <v>561.3</v>
      </c>
      <c r="J45" s="28">
        <v>273</v>
      </c>
      <c r="K45" s="28">
        <v>196.3</v>
      </c>
      <c r="L45" s="28">
        <v>92</v>
      </c>
      <c r="M45" s="28"/>
      <c r="N45" s="28">
        <v>1961</v>
      </c>
      <c r="O45" s="28">
        <v>2.5</v>
      </c>
      <c r="P45" s="28">
        <v>29.7</v>
      </c>
      <c r="Q45" s="28">
        <v>0.6</v>
      </c>
      <c r="R45" s="28"/>
      <c r="S45" s="28" t="s">
        <v>126</v>
      </c>
      <c r="T45" s="28"/>
      <c r="U45" s="28"/>
      <c r="V45" s="28" t="s">
        <v>126</v>
      </c>
      <c r="W45" s="28">
        <v>29</v>
      </c>
      <c r="X45" s="28">
        <v>46</v>
      </c>
      <c r="Y45" s="28" t="s">
        <v>126</v>
      </c>
      <c r="Z45" s="28">
        <v>148</v>
      </c>
      <c r="AA45" s="28">
        <v>205</v>
      </c>
      <c r="AB45" s="28" t="s">
        <v>126</v>
      </c>
      <c r="AC45" s="28">
        <v>42</v>
      </c>
      <c r="AD45" s="28">
        <v>50</v>
      </c>
      <c r="AE45" s="28" t="s">
        <v>126</v>
      </c>
      <c r="AF45" s="28">
        <v>26</v>
      </c>
      <c r="AG45" s="28">
        <v>47</v>
      </c>
      <c r="AH45" s="28" t="s">
        <v>35</v>
      </c>
      <c r="AI45" s="28">
        <v>1222</v>
      </c>
      <c r="AJ45" s="28">
        <v>1272</v>
      </c>
      <c r="AK45" s="28"/>
      <c r="AL45" s="28"/>
      <c r="AM45" s="28"/>
      <c r="AN45" s="28" t="s">
        <v>35</v>
      </c>
      <c r="AO45" s="28">
        <v>48</v>
      </c>
      <c r="AP45" s="28">
        <v>51</v>
      </c>
      <c r="AQ45" s="28"/>
      <c r="AR45" s="18"/>
    </row>
    <row r="46" spans="1:44" ht="18">
      <c r="A46" s="28" t="s">
        <v>110</v>
      </c>
      <c r="B46" s="28" t="s">
        <v>94</v>
      </c>
      <c r="C46" s="29">
        <v>13</v>
      </c>
      <c r="D46" s="28" t="s">
        <v>89</v>
      </c>
      <c r="E46" s="28">
        <v>2</v>
      </c>
      <c r="F46" s="28">
        <v>2</v>
      </c>
      <c r="G46" s="28">
        <v>20</v>
      </c>
      <c r="H46" s="28">
        <v>843.09</v>
      </c>
      <c r="I46" s="28">
        <f t="shared" si="2"/>
        <v>568.1</v>
      </c>
      <c r="J46" s="28">
        <v>351.44</v>
      </c>
      <c r="K46" s="28">
        <v>216.66</v>
      </c>
      <c r="L46" s="28"/>
      <c r="M46" s="28"/>
      <c r="N46" s="28">
        <v>1961</v>
      </c>
      <c r="O46" s="28">
        <v>2.8</v>
      </c>
      <c r="P46" s="28">
        <v>34.2</v>
      </c>
      <c r="Q46" s="28">
        <v>0.7</v>
      </c>
      <c r="R46" s="28"/>
      <c r="S46" s="28" t="s">
        <v>126</v>
      </c>
      <c r="T46" s="28"/>
      <c r="U46" s="28"/>
      <c r="V46" s="28" t="s">
        <v>126</v>
      </c>
      <c r="W46" s="28">
        <v>29</v>
      </c>
      <c r="X46" s="28">
        <v>46</v>
      </c>
      <c r="Y46" s="28" t="s">
        <v>126</v>
      </c>
      <c r="Z46" s="28">
        <v>148</v>
      </c>
      <c r="AA46" s="28">
        <v>205</v>
      </c>
      <c r="AB46" s="28" t="s">
        <v>126</v>
      </c>
      <c r="AC46" s="28">
        <v>42</v>
      </c>
      <c r="AD46" s="28">
        <v>50</v>
      </c>
      <c r="AE46" s="28" t="s">
        <v>126</v>
      </c>
      <c r="AF46" s="28">
        <v>26</v>
      </c>
      <c r="AG46" s="28">
        <v>47</v>
      </c>
      <c r="AH46" s="28" t="s">
        <v>35</v>
      </c>
      <c r="AI46" s="28">
        <v>735</v>
      </c>
      <c r="AJ46" s="28">
        <v>735</v>
      </c>
      <c r="AK46" s="28"/>
      <c r="AL46" s="28"/>
      <c r="AM46" s="28"/>
      <c r="AN46" s="28" t="s">
        <v>35</v>
      </c>
      <c r="AO46" s="28">
        <v>48</v>
      </c>
      <c r="AP46" s="28">
        <v>51</v>
      </c>
      <c r="AQ46" s="28"/>
      <c r="AR46" s="18"/>
    </row>
    <row r="47" spans="1:44" ht="18">
      <c r="A47" s="28" t="s">
        <v>111</v>
      </c>
      <c r="B47" s="28" t="s">
        <v>94</v>
      </c>
      <c r="C47" s="29">
        <v>15</v>
      </c>
      <c r="D47" s="28" t="s">
        <v>106</v>
      </c>
      <c r="E47" s="28">
        <v>2</v>
      </c>
      <c r="F47" s="28">
        <v>2</v>
      </c>
      <c r="G47" s="28">
        <v>12</v>
      </c>
      <c r="H47" s="28">
        <v>466.62</v>
      </c>
      <c r="I47" s="28">
        <f t="shared" si="2"/>
        <v>367.69000000000005</v>
      </c>
      <c r="J47" s="28">
        <v>275.41</v>
      </c>
      <c r="K47" s="28">
        <v>92.28</v>
      </c>
      <c r="L47" s="28"/>
      <c r="M47" s="28"/>
      <c r="N47" s="28">
        <v>1960</v>
      </c>
      <c r="O47" s="28">
        <v>2.1</v>
      </c>
      <c r="P47" s="28">
        <v>25</v>
      </c>
      <c r="Q47" s="28">
        <v>0.5</v>
      </c>
      <c r="R47" s="28"/>
      <c r="S47" s="28" t="s">
        <v>126</v>
      </c>
      <c r="T47" s="28"/>
      <c r="U47" s="28"/>
      <c r="V47" s="28" t="s">
        <v>126</v>
      </c>
      <c r="W47" s="28">
        <v>29</v>
      </c>
      <c r="X47" s="28">
        <v>46</v>
      </c>
      <c r="Y47" s="28" t="s">
        <v>126</v>
      </c>
      <c r="Z47" s="28">
        <v>148</v>
      </c>
      <c r="AA47" s="28">
        <v>205</v>
      </c>
      <c r="AB47" s="28" t="s">
        <v>126</v>
      </c>
      <c r="AC47" s="28">
        <v>42</v>
      </c>
      <c r="AD47" s="28">
        <v>50</v>
      </c>
      <c r="AE47" s="28" t="s">
        <v>126</v>
      </c>
      <c r="AF47" s="28">
        <v>26</v>
      </c>
      <c r="AG47" s="28">
        <v>47</v>
      </c>
      <c r="AH47" s="28" t="s">
        <v>35</v>
      </c>
      <c r="AI47" s="28">
        <v>395</v>
      </c>
      <c r="AJ47" s="28">
        <v>409</v>
      </c>
      <c r="AK47" s="28"/>
      <c r="AL47" s="28"/>
      <c r="AM47" s="28"/>
      <c r="AN47" s="28" t="s">
        <v>35</v>
      </c>
      <c r="AO47" s="28">
        <v>48</v>
      </c>
      <c r="AP47" s="28">
        <v>51</v>
      </c>
      <c r="AQ47" s="28"/>
      <c r="AR47" s="18"/>
    </row>
    <row r="48" spans="1:44" ht="18">
      <c r="A48" s="28" t="s">
        <v>112</v>
      </c>
      <c r="B48" s="28" t="s">
        <v>94</v>
      </c>
      <c r="C48" s="29">
        <v>17</v>
      </c>
      <c r="D48" s="28" t="s">
        <v>106</v>
      </c>
      <c r="E48" s="28">
        <v>2</v>
      </c>
      <c r="F48" s="28">
        <v>2</v>
      </c>
      <c r="G48" s="28">
        <v>9</v>
      </c>
      <c r="H48" s="28">
        <v>466.62</v>
      </c>
      <c r="I48" s="28">
        <f t="shared" si="2"/>
        <v>403.39</v>
      </c>
      <c r="J48" s="28">
        <v>117.07</v>
      </c>
      <c r="K48" s="28">
        <v>286.32</v>
      </c>
      <c r="L48" s="28"/>
      <c r="M48" s="28"/>
      <c r="N48" s="28">
        <v>1960</v>
      </c>
      <c r="O48" s="28">
        <v>2.4</v>
      </c>
      <c r="P48" s="28">
        <v>28.4</v>
      </c>
      <c r="Q48" s="28">
        <v>0.6</v>
      </c>
      <c r="R48" s="28"/>
      <c r="S48" s="28" t="s">
        <v>126</v>
      </c>
      <c r="T48" s="28"/>
      <c r="U48" s="28"/>
      <c r="V48" s="28" t="s">
        <v>126</v>
      </c>
      <c r="W48" s="28">
        <v>29</v>
      </c>
      <c r="X48" s="28">
        <v>46</v>
      </c>
      <c r="Y48" s="28" t="s">
        <v>126</v>
      </c>
      <c r="Z48" s="28">
        <v>148</v>
      </c>
      <c r="AA48" s="28">
        <v>205</v>
      </c>
      <c r="AB48" s="28" t="s">
        <v>126</v>
      </c>
      <c r="AC48" s="28">
        <v>42</v>
      </c>
      <c r="AD48" s="28">
        <v>50</v>
      </c>
      <c r="AE48" s="28" t="s">
        <v>126</v>
      </c>
      <c r="AF48" s="28">
        <v>26</v>
      </c>
      <c r="AG48" s="28">
        <v>47</v>
      </c>
      <c r="AH48" s="28" t="s">
        <v>35</v>
      </c>
      <c r="AI48" s="28">
        <v>395</v>
      </c>
      <c r="AJ48" s="28">
        <v>409</v>
      </c>
      <c r="AK48" s="28"/>
      <c r="AL48" s="28"/>
      <c r="AM48" s="28"/>
      <c r="AN48" s="28" t="s">
        <v>35</v>
      </c>
      <c r="AO48" s="28">
        <v>48</v>
      </c>
      <c r="AP48" s="28">
        <v>51</v>
      </c>
      <c r="AQ48" s="28"/>
      <c r="AR48" s="18"/>
    </row>
    <row r="49" spans="1:44" ht="18">
      <c r="A49" s="28" t="s">
        <v>113</v>
      </c>
      <c r="B49" s="28" t="s">
        <v>94</v>
      </c>
      <c r="C49" s="29">
        <v>7</v>
      </c>
      <c r="D49" s="28" t="s">
        <v>89</v>
      </c>
      <c r="E49" s="28">
        <v>2</v>
      </c>
      <c r="F49" s="28">
        <v>2</v>
      </c>
      <c r="G49" s="28">
        <v>27</v>
      </c>
      <c r="H49" s="28">
        <v>810.63</v>
      </c>
      <c r="I49" s="28">
        <f t="shared" si="2"/>
        <v>514.49</v>
      </c>
      <c r="J49" s="28">
        <v>249.95</v>
      </c>
      <c r="K49" s="28">
        <v>224.2</v>
      </c>
      <c r="L49" s="28">
        <v>40.34</v>
      </c>
      <c r="M49" s="28"/>
      <c r="N49" s="28">
        <v>1961</v>
      </c>
      <c r="O49" s="28">
        <v>2.4</v>
      </c>
      <c r="P49" s="28">
        <v>29.4</v>
      </c>
      <c r="Q49" s="28">
        <v>0.6</v>
      </c>
      <c r="R49" s="28"/>
      <c r="S49" s="28" t="s">
        <v>126</v>
      </c>
      <c r="T49" s="28"/>
      <c r="U49" s="28"/>
      <c r="V49" s="28" t="s">
        <v>126</v>
      </c>
      <c r="W49" s="28">
        <v>29</v>
      </c>
      <c r="X49" s="28">
        <v>46</v>
      </c>
      <c r="Y49" s="28" t="s">
        <v>126</v>
      </c>
      <c r="Z49" s="28">
        <v>148</v>
      </c>
      <c r="AA49" s="28">
        <v>205</v>
      </c>
      <c r="AB49" s="28" t="s">
        <v>126</v>
      </c>
      <c r="AC49" s="28">
        <v>42</v>
      </c>
      <c r="AD49" s="28">
        <v>50</v>
      </c>
      <c r="AE49" s="28" t="s">
        <v>126</v>
      </c>
      <c r="AF49" s="28">
        <v>26</v>
      </c>
      <c r="AG49" s="28">
        <v>47</v>
      </c>
      <c r="AH49" s="28" t="s">
        <v>35</v>
      </c>
      <c r="AI49" s="28">
        <v>395</v>
      </c>
      <c r="AJ49" s="28">
        <v>409</v>
      </c>
      <c r="AK49" s="28"/>
      <c r="AL49" s="28"/>
      <c r="AM49" s="28"/>
      <c r="AN49" s="28" t="s">
        <v>35</v>
      </c>
      <c r="AO49" s="28">
        <v>48</v>
      </c>
      <c r="AP49" s="28">
        <v>51</v>
      </c>
      <c r="AQ49" s="28"/>
      <c r="AR49" s="18"/>
    </row>
    <row r="50" spans="1:44" ht="18">
      <c r="A50" s="28" t="s">
        <v>114</v>
      </c>
      <c r="B50" s="28" t="s">
        <v>94</v>
      </c>
      <c r="C50" s="29">
        <v>9</v>
      </c>
      <c r="D50" s="28" t="s">
        <v>89</v>
      </c>
      <c r="E50" s="28">
        <v>2</v>
      </c>
      <c r="F50" s="28">
        <v>2</v>
      </c>
      <c r="G50" s="28">
        <v>24</v>
      </c>
      <c r="H50" s="28">
        <v>837</v>
      </c>
      <c r="I50" s="28">
        <f t="shared" si="2"/>
        <v>561.62</v>
      </c>
      <c r="J50" s="28">
        <v>320.42</v>
      </c>
      <c r="K50" s="28">
        <v>241.2</v>
      </c>
      <c r="L50" s="28"/>
      <c r="M50" s="28"/>
      <c r="N50" s="28">
        <v>1961</v>
      </c>
      <c r="O50" s="28">
        <v>3</v>
      </c>
      <c r="P50" s="28">
        <v>35.9</v>
      </c>
      <c r="Q50" s="28">
        <v>0.8</v>
      </c>
      <c r="R50" s="28"/>
      <c r="S50" s="28" t="s">
        <v>126</v>
      </c>
      <c r="T50" s="28"/>
      <c r="U50" s="28"/>
      <c r="V50" s="28" t="s">
        <v>126</v>
      </c>
      <c r="W50" s="28">
        <v>29</v>
      </c>
      <c r="X50" s="28">
        <v>46</v>
      </c>
      <c r="Y50" s="28" t="s">
        <v>126</v>
      </c>
      <c r="Z50" s="28">
        <v>148</v>
      </c>
      <c r="AA50" s="28">
        <v>205</v>
      </c>
      <c r="AB50" s="28" t="s">
        <v>126</v>
      </c>
      <c r="AC50" s="28">
        <v>42</v>
      </c>
      <c r="AD50" s="28">
        <v>50</v>
      </c>
      <c r="AE50" s="28" t="s">
        <v>126</v>
      </c>
      <c r="AF50" s="28">
        <v>26</v>
      </c>
      <c r="AG50" s="28">
        <v>47</v>
      </c>
      <c r="AH50" s="28" t="s">
        <v>35</v>
      </c>
      <c r="AI50" s="28">
        <v>395</v>
      </c>
      <c r="AJ50" s="28">
        <v>409</v>
      </c>
      <c r="AK50" s="28"/>
      <c r="AL50" s="28"/>
      <c r="AM50" s="28"/>
      <c r="AN50" s="28" t="s">
        <v>35</v>
      </c>
      <c r="AO50" s="28">
        <v>48</v>
      </c>
      <c r="AP50" s="28">
        <v>51</v>
      </c>
      <c r="AQ50" s="28"/>
      <c r="AR50" s="18"/>
    </row>
    <row r="51" spans="1:44" ht="18">
      <c r="A51" s="28" t="s">
        <v>115</v>
      </c>
      <c r="B51" s="28" t="s">
        <v>54</v>
      </c>
      <c r="C51" s="29">
        <v>2</v>
      </c>
      <c r="D51" s="28" t="s">
        <v>89</v>
      </c>
      <c r="E51" s="28">
        <v>2</v>
      </c>
      <c r="F51" s="28">
        <v>2</v>
      </c>
      <c r="G51" s="28">
        <v>26</v>
      </c>
      <c r="H51" s="28">
        <v>829.5</v>
      </c>
      <c r="I51" s="28">
        <f t="shared" si="2"/>
        <v>555.3100000000001</v>
      </c>
      <c r="J51" s="28">
        <v>351.31</v>
      </c>
      <c r="K51" s="28">
        <v>113.3</v>
      </c>
      <c r="L51" s="28"/>
      <c r="M51" s="28">
        <v>90.7</v>
      </c>
      <c r="N51" s="28">
        <v>1961</v>
      </c>
      <c r="O51" s="28">
        <v>2.4</v>
      </c>
      <c r="P51" s="28">
        <v>29.4</v>
      </c>
      <c r="Q51" s="28">
        <v>0.6</v>
      </c>
      <c r="R51" s="28"/>
      <c r="S51" s="28" t="s">
        <v>126</v>
      </c>
      <c r="T51" s="28"/>
      <c r="U51" s="28"/>
      <c r="V51" s="28" t="s">
        <v>126</v>
      </c>
      <c r="W51" s="28">
        <v>29</v>
      </c>
      <c r="X51" s="28">
        <v>46</v>
      </c>
      <c r="Y51" s="28" t="s">
        <v>126</v>
      </c>
      <c r="Z51" s="28">
        <v>148</v>
      </c>
      <c r="AA51" s="28">
        <v>205</v>
      </c>
      <c r="AB51" s="28" t="s">
        <v>126</v>
      </c>
      <c r="AC51" s="28">
        <v>42</v>
      </c>
      <c r="AD51" s="28">
        <v>50</v>
      </c>
      <c r="AE51" s="28" t="s">
        <v>126</v>
      </c>
      <c r="AF51" s="28">
        <v>26</v>
      </c>
      <c r="AG51" s="28">
        <v>47</v>
      </c>
      <c r="AH51" s="28" t="s">
        <v>35</v>
      </c>
      <c r="AI51" s="28">
        <v>737</v>
      </c>
      <c r="AJ51" s="28">
        <v>795</v>
      </c>
      <c r="AK51" s="28"/>
      <c r="AL51" s="28"/>
      <c r="AM51" s="28"/>
      <c r="AN51" s="28" t="s">
        <v>35</v>
      </c>
      <c r="AO51" s="28">
        <v>48</v>
      </c>
      <c r="AP51" s="28">
        <v>51</v>
      </c>
      <c r="AQ51" s="28"/>
      <c r="AR51" s="18"/>
    </row>
    <row r="52" spans="1:44" ht="18">
      <c r="A52" s="28" t="s">
        <v>116</v>
      </c>
      <c r="B52" s="28" t="s">
        <v>54</v>
      </c>
      <c r="C52" s="29">
        <v>4</v>
      </c>
      <c r="D52" s="28" t="s">
        <v>89</v>
      </c>
      <c r="E52" s="28">
        <v>2</v>
      </c>
      <c r="F52" s="28">
        <v>2</v>
      </c>
      <c r="G52" s="28">
        <v>27</v>
      </c>
      <c r="H52" s="28">
        <v>845</v>
      </c>
      <c r="I52" s="28">
        <f t="shared" si="2"/>
        <v>546.3</v>
      </c>
      <c r="J52" s="28">
        <v>340.2</v>
      </c>
      <c r="K52" s="28">
        <v>206.1</v>
      </c>
      <c r="L52" s="28"/>
      <c r="M52" s="28"/>
      <c r="N52" s="28">
        <v>1961</v>
      </c>
      <c r="O52" s="28">
        <v>2.9</v>
      </c>
      <c r="P52" s="28">
        <v>34.6</v>
      </c>
      <c r="Q52" s="28">
        <v>0.7</v>
      </c>
      <c r="R52" s="28"/>
      <c r="S52" s="28" t="s">
        <v>126</v>
      </c>
      <c r="T52" s="28"/>
      <c r="U52" s="28"/>
      <c r="V52" s="28" t="s">
        <v>126</v>
      </c>
      <c r="W52" s="28">
        <v>29</v>
      </c>
      <c r="X52" s="28">
        <v>46</v>
      </c>
      <c r="Y52" s="28" t="s">
        <v>126</v>
      </c>
      <c r="Z52" s="28">
        <v>148</v>
      </c>
      <c r="AA52" s="28">
        <v>205</v>
      </c>
      <c r="AB52" s="28" t="s">
        <v>126</v>
      </c>
      <c r="AC52" s="28">
        <v>42</v>
      </c>
      <c r="AD52" s="28">
        <v>50</v>
      </c>
      <c r="AE52" s="28" t="s">
        <v>126</v>
      </c>
      <c r="AF52" s="28">
        <v>26</v>
      </c>
      <c r="AG52" s="28">
        <v>47</v>
      </c>
      <c r="AH52" s="28" t="s">
        <v>35</v>
      </c>
      <c r="AI52" s="28">
        <v>738</v>
      </c>
      <c r="AJ52" s="28">
        <v>795</v>
      </c>
      <c r="AK52" s="28"/>
      <c r="AL52" s="28"/>
      <c r="AM52" s="28"/>
      <c r="AN52" s="28" t="s">
        <v>35</v>
      </c>
      <c r="AO52" s="28">
        <v>48</v>
      </c>
      <c r="AP52" s="28">
        <v>51</v>
      </c>
      <c r="AQ52" s="28"/>
      <c r="AR52" s="18"/>
    </row>
    <row r="53" spans="1:44" ht="18">
      <c r="A53" s="28" t="s">
        <v>117</v>
      </c>
      <c r="B53" s="28" t="s">
        <v>86</v>
      </c>
      <c r="C53" s="29">
        <v>2</v>
      </c>
      <c r="D53" s="28" t="s">
        <v>89</v>
      </c>
      <c r="E53" s="28">
        <v>2</v>
      </c>
      <c r="F53" s="28">
        <v>2</v>
      </c>
      <c r="G53" s="28">
        <v>19</v>
      </c>
      <c r="H53" s="28">
        <v>931.7</v>
      </c>
      <c r="I53" s="28">
        <f t="shared" si="2"/>
        <v>582.7</v>
      </c>
      <c r="J53" s="28">
        <v>324</v>
      </c>
      <c r="K53" s="28">
        <v>126.9</v>
      </c>
      <c r="L53" s="28">
        <v>131.8</v>
      </c>
      <c r="M53" s="28"/>
      <c r="N53" s="28">
        <v>1961</v>
      </c>
      <c r="O53" s="28">
        <v>2.3</v>
      </c>
      <c r="P53" s="28">
        <v>27.8</v>
      </c>
      <c r="Q53" s="28">
        <v>0.6</v>
      </c>
      <c r="R53" s="28"/>
      <c r="S53" s="28" t="s">
        <v>126</v>
      </c>
      <c r="T53" s="28">
        <v>29</v>
      </c>
      <c r="U53" s="28">
        <v>46</v>
      </c>
      <c r="V53" s="28" t="s">
        <v>126</v>
      </c>
      <c r="W53" s="28">
        <v>29</v>
      </c>
      <c r="X53" s="28">
        <v>46</v>
      </c>
      <c r="Y53" s="28" t="s">
        <v>126</v>
      </c>
      <c r="Z53" s="28">
        <v>148</v>
      </c>
      <c r="AA53" s="28">
        <v>205</v>
      </c>
      <c r="AB53" s="28" t="s">
        <v>126</v>
      </c>
      <c r="AC53" s="28">
        <v>42</v>
      </c>
      <c r="AD53" s="28">
        <v>50</v>
      </c>
      <c r="AE53" s="28" t="s">
        <v>126</v>
      </c>
      <c r="AF53" s="28">
        <v>26</v>
      </c>
      <c r="AG53" s="28">
        <v>47</v>
      </c>
      <c r="AH53" s="28" t="s">
        <v>35</v>
      </c>
      <c r="AI53" s="28">
        <v>737</v>
      </c>
      <c r="AJ53" s="28">
        <v>795</v>
      </c>
      <c r="AK53" s="28"/>
      <c r="AL53" s="28"/>
      <c r="AM53" s="28"/>
      <c r="AN53" s="28" t="s">
        <v>35</v>
      </c>
      <c r="AO53" s="28">
        <v>48</v>
      </c>
      <c r="AP53" s="28">
        <v>51</v>
      </c>
      <c r="AQ53" s="28"/>
      <c r="AR53" s="18"/>
    </row>
    <row r="54" spans="1:44" ht="18">
      <c r="A54" s="28" t="s">
        <v>118</v>
      </c>
      <c r="B54" s="28" t="s">
        <v>86</v>
      </c>
      <c r="C54" s="29">
        <v>6</v>
      </c>
      <c r="D54" s="28" t="s">
        <v>89</v>
      </c>
      <c r="E54" s="28">
        <v>2</v>
      </c>
      <c r="F54" s="28">
        <v>2</v>
      </c>
      <c r="G54" s="28">
        <v>26</v>
      </c>
      <c r="H54" s="28">
        <v>860.6</v>
      </c>
      <c r="I54" s="28">
        <f t="shared" si="2"/>
        <v>546.89</v>
      </c>
      <c r="J54" s="28">
        <v>312.19</v>
      </c>
      <c r="K54" s="28">
        <v>234.7</v>
      </c>
      <c r="L54" s="28"/>
      <c r="M54" s="28"/>
      <c r="N54" s="28">
        <v>1961</v>
      </c>
      <c r="O54" s="28">
        <v>2.8</v>
      </c>
      <c r="P54" s="28">
        <v>33.6</v>
      </c>
      <c r="Q54" s="28">
        <v>0.7</v>
      </c>
      <c r="R54" s="28"/>
      <c r="S54" s="28" t="s">
        <v>126</v>
      </c>
      <c r="T54" s="28"/>
      <c r="U54" s="28"/>
      <c r="V54" s="28" t="s">
        <v>126</v>
      </c>
      <c r="W54" s="28">
        <v>29</v>
      </c>
      <c r="X54" s="28">
        <v>46</v>
      </c>
      <c r="Y54" s="28" t="s">
        <v>126</v>
      </c>
      <c r="Z54" s="28">
        <v>148</v>
      </c>
      <c r="AA54" s="28">
        <v>205</v>
      </c>
      <c r="AB54" s="28" t="s">
        <v>126</v>
      </c>
      <c r="AC54" s="28">
        <v>42</v>
      </c>
      <c r="AD54" s="28">
        <v>50</v>
      </c>
      <c r="AE54" s="28" t="s">
        <v>126</v>
      </c>
      <c r="AF54" s="28">
        <v>26</v>
      </c>
      <c r="AG54" s="28">
        <v>47</v>
      </c>
      <c r="AH54" s="28" t="s">
        <v>35</v>
      </c>
      <c r="AI54" s="28">
        <v>735</v>
      </c>
      <c r="AJ54" s="28">
        <v>795</v>
      </c>
      <c r="AK54" s="28"/>
      <c r="AL54" s="28"/>
      <c r="AM54" s="28"/>
      <c r="AN54" s="28" t="s">
        <v>35</v>
      </c>
      <c r="AO54" s="28">
        <v>48</v>
      </c>
      <c r="AP54" s="28">
        <v>51</v>
      </c>
      <c r="AQ54" s="28"/>
      <c r="AR54" s="18"/>
    </row>
    <row r="55" spans="1:44" ht="18">
      <c r="A55" s="28" t="s">
        <v>119</v>
      </c>
      <c r="B55" s="28" t="s">
        <v>65</v>
      </c>
      <c r="C55" s="29">
        <v>3</v>
      </c>
      <c r="D55" s="28" t="s">
        <v>106</v>
      </c>
      <c r="E55" s="28">
        <v>2</v>
      </c>
      <c r="F55" s="28">
        <v>2</v>
      </c>
      <c r="G55" s="28">
        <v>10</v>
      </c>
      <c r="H55" s="28">
        <v>482.16</v>
      </c>
      <c r="I55" s="28">
        <f t="shared" si="2"/>
        <v>397.95</v>
      </c>
      <c r="J55" s="28">
        <v>349.62</v>
      </c>
      <c r="K55" s="28">
        <v>48.33</v>
      </c>
      <c r="L55" s="28"/>
      <c r="M55" s="28"/>
      <c r="N55" s="28">
        <v>1960</v>
      </c>
      <c r="O55" s="28">
        <v>2.2</v>
      </c>
      <c r="P55" s="28">
        <v>27</v>
      </c>
      <c r="Q55" s="28">
        <v>0.5</v>
      </c>
      <c r="R55" s="28"/>
      <c r="S55" s="28" t="s">
        <v>126</v>
      </c>
      <c r="T55" s="28">
        <v>29</v>
      </c>
      <c r="U55" s="28">
        <v>46</v>
      </c>
      <c r="V55" s="28" t="s">
        <v>126</v>
      </c>
      <c r="W55" s="28">
        <v>29</v>
      </c>
      <c r="X55" s="28">
        <v>46</v>
      </c>
      <c r="Y55" s="28" t="s">
        <v>126</v>
      </c>
      <c r="Z55" s="28">
        <v>148</v>
      </c>
      <c r="AA55" s="28">
        <v>205</v>
      </c>
      <c r="AB55" s="28" t="s">
        <v>126</v>
      </c>
      <c r="AC55" s="28">
        <v>42</v>
      </c>
      <c r="AD55" s="28">
        <v>50</v>
      </c>
      <c r="AE55" s="28" t="s">
        <v>126</v>
      </c>
      <c r="AF55" s="28">
        <v>26</v>
      </c>
      <c r="AG55" s="28">
        <v>47</v>
      </c>
      <c r="AH55" s="28" t="s">
        <v>35</v>
      </c>
      <c r="AI55" s="28">
        <v>737</v>
      </c>
      <c r="AJ55" s="28">
        <v>795</v>
      </c>
      <c r="AK55" s="28"/>
      <c r="AL55" s="28"/>
      <c r="AM55" s="28"/>
      <c r="AN55" s="28" t="s">
        <v>35</v>
      </c>
      <c r="AO55" s="28">
        <v>48</v>
      </c>
      <c r="AP55" s="28">
        <v>51</v>
      </c>
      <c r="AQ55" s="28"/>
      <c r="AR55" s="18"/>
    </row>
    <row r="56" spans="1:44" ht="18">
      <c r="A56" s="28" t="s">
        <v>120</v>
      </c>
      <c r="B56" s="28" t="s">
        <v>86</v>
      </c>
      <c r="C56" s="29" t="s">
        <v>121</v>
      </c>
      <c r="D56" s="28" t="s">
        <v>89</v>
      </c>
      <c r="E56" s="28">
        <v>5</v>
      </c>
      <c r="F56" s="28">
        <v>4</v>
      </c>
      <c r="G56" s="28">
        <v>40</v>
      </c>
      <c r="H56" s="28">
        <v>2577.7</v>
      </c>
      <c r="I56" s="28">
        <f t="shared" si="2"/>
        <v>1474.4</v>
      </c>
      <c r="J56" s="28"/>
      <c r="K56" s="28">
        <v>1474.4</v>
      </c>
      <c r="L56" s="28"/>
      <c r="M56" s="28"/>
      <c r="N56" s="28">
        <v>1991</v>
      </c>
      <c r="O56" s="28">
        <v>10.1</v>
      </c>
      <c r="P56" s="28">
        <v>121.8</v>
      </c>
      <c r="Q56" s="28">
        <v>3</v>
      </c>
      <c r="R56" s="28"/>
      <c r="S56" s="28" t="s">
        <v>126</v>
      </c>
      <c r="T56" s="28">
        <v>250</v>
      </c>
      <c r="U56" s="28">
        <v>430</v>
      </c>
      <c r="V56" s="28" t="s">
        <v>126</v>
      </c>
      <c r="W56" s="28">
        <v>250</v>
      </c>
      <c r="X56" s="28">
        <v>430</v>
      </c>
      <c r="Y56" s="28" t="s">
        <v>126</v>
      </c>
      <c r="Z56" s="28">
        <v>280</v>
      </c>
      <c r="AA56" s="28">
        <v>1116</v>
      </c>
      <c r="AB56" s="28" t="s">
        <v>126</v>
      </c>
      <c r="AC56" s="28">
        <v>500</v>
      </c>
      <c r="AD56" s="28">
        <v>582</v>
      </c>
      <c r="AE56" s="28" t="s">
        <v>126</v>
      </c>
      <c r="AF56" s="28">
        <v>550</v>
      </c>
      <c r="AG56" s="28">
        <v>321</v>
      </c>
      <c r="AH56" s="28" t="s">
        <v>35</v>
      </c>
      <c r="AI56" s="28">
        <v>896</v>
      </c>
      <c r="AJ56" s="28">
        <v>924</v>
      </c>
      <c r="AK56" s="28"/>
      <c r="AL56" s="28"/>
      <c r="AM56" s="28"/>
      <c r="AN56" s="28"/>
      <c r="AO56" s="28"/>
      <c r="AP56" s="28"/>
      <c r="AQ56" s="28"/>
      <c r="AR56" s="18"/>
    </row>
    <row r="57" spans="1:44" ht="18">
      <c r="A57" s="28" t="s">
        <v>122</v>
      </c>
      <c r="B57" s="28" t="s">
        <v>86</v>
      </c>
      <c r="C57" s="29" t="s">
        <v>123</v>
      </c>
      <c r="D57" s="28" t="s">
        <v>97</v>
      </c>
      <c r="E57" s="28">
        <v>9</v>
      </c>
      <c r="F57" s="28">
        <v>2</v>
      </c>
      <c r="G57" s="28">
        <v>72</v>
      </c>
      <c r="H57" s="28">
        <v>4183.92</v>
      </c>
      <c r="I57" s="28">
        <f t="shared" si="2"/>
        <v>3779.38</v>
      </c>
      <c r="J57" s="28">
        <v>1050.84</v>
      </c>
      <c r="K57" s="28">
        <v>2728.54</v>
      </c>
      <c r="L57" s="28"/>
      <c r="M57" s="28"/>
      <c r="N57" s="28">
        <v>1982</v>
      </c>
      <c r="O57" s="28">
        <v>13.9</v>
      </c>
      <c r="P57" s="28">
        <v>166.6</v>
      </c>
      <c r="Q57" s="28">
        <v>5.1</v>
      </c>
      <c r="R57" s="28"/>
      <c r="S57" s="28" t="s">
        <v>126</v>
      </c>
      <c r="T57" s="28">
        <v>375</v>
      </c>
      <c r="U57" s="28">
        <v>645.2</v>
      </c>
      <c r="V57" s="28" t="s">
        <v>126</v>
      </c>
      <c r="W57" s="28">
        <v>375</v>
      </c>
      <c r="X57" s="28">
        <v>645.2</v>
      </c>
      <c r="Y57" s="28" t="s">
        <v>126</v>
      </c>
      <c r="Z57" s="28">
        <v>420</v>
      </c>
      <c r="AA57" s="28">
        <v>1674</v>
      </c>
      <c r="AB57" s="28" t="s">
        <v>126</v>
      </c>
      <c r="AC57" s="28">
        <v>750</v>
      </c>
      <c r="AD57" s="28">
        <v>874</v>
      </c>
      <c r="AE57" s="28" t="s">
        <v>126</v>
      </c>
      <c r="AF57" s="28">
        <v>825</v>
      </c>
      <c r="AG57" s="28">
        <v>891</v>
      </c>
      <c r="AH57" s="28" t="s">
        <v>35</v>
      </c>
      <c r="AI57" s="28">
        <v>573</v>
      </c>
      <c r="AJ57" s="28">
        <v>286</v>
      </c>
      <c r="AK57" s="28"/>
      <c r="AL57" s="28"/>
      <c r="AM57" s="28"/>
      <c r="AN57" s="28"/>
      <c r="AO57" s="28"/>
      <c r="AP57" s="28"/>
      <c r="AQ57" s="28"/>
      <c r="AR57" s="18"/>
    </row>
    <row r="58" spans="1:44" ht="18.75" customHeight="1">
      <c r="A58" s="28"/>
      <c r="B58" s="28" t="s">
        <v>124</v>
      </c>
      <c r="C58" s="28"/>
      <c r="D58" s="28"/>
      <c r="E58" s="28"/>
      <c r="F58" s="28"/>
      <c r="G58" s="28">
        <f>SUM(G15:G57)</f>
        <v>2130</v>
      </c>
      <c r="H58" s="28">
        <f>SUM(H15:H57)</f>
        <v>107644.11999999994</v>
      </c>
      <c r="I58" s="28">
        <f t="shared" si="2"/>
        <v>90687.75200000002</v>
      </c>
      <c r="J58" s="28">
        <f>SUM(J15:J57)</f>
        <v>30378.379999999997</v>
      </c>
      <c r="K58" s="28">
        <f>SUM(K15:K57)</f>
        <v>55682.82200000002</v>
      </c>
      <c r="L58" s="28">
        <f>SUM(L15:L57)</f>
        <v>1443.64</v>
      </c>
      <c r="M58" s="28">
        <f>SUM(M15:M57)</f>
        <v>3182.91</v>
      </c>
      <c r="N58" s="28"/>
      <c r="O58" s="28">
        <f>SUM(O15:O57)</f>
        <v>396.08999999999986</v>
      </c>
      <c r="P58" s="28">
        <f>SUM(P15:P57)</f>
        <v>4754.9</v>
      </c>
      <c r="Q58" s="28">
        <f>SUM(Q15:Q57)</f>
        <v>116.39999999999999</v>
      </c>
      <c r="R58" s="28"/>
      <c r="S58" s="28"/>
      <c r="T58" s="28">
        <f>SUM(T15:T57)</f>
        <v>6627</v>
      </c>
      <c r="U58" s="28">
        <f>SUM(U15:U57)</f>
        <v>11348.000000000002</v>
      </c>
      <c r="V58" s="28"/>
      <c r="W58" s="28">
        <f>SUM(W15:W57)</f>
        <v>6888</v>
      </c>
      <c r="X58" s="28">
        <f>SUM(X15:X57)</f>
        <v>11762.000000000002</v>
      </c>
      <c r="Y58" s="28"/>
      <c r="Z58" s="28">
        <f>SUM(Z15:Z57)</f>
        <v>10256</v>
      </c>
      <c r="AA58" s="28">
        <f>SUM(AA15:AA57)</f>
        <v>32410</v>
      </c>
      <c r="AB58" s="28"/>
      <c r="AC58" s="28">
        <f>SUM(AC15:AC57)</f>
        <v>13803</v>
      </c>
      <c r="AD58" s="28">
        <f>SUM(AD15:AD57)</f>
        <v>15660</v>
      </c>
      <c r="AE58" s="28"/>
      <c r="AF58" s="28">
        <f>SUM(AF15:AF57)</f>
        <v>14322</v>
      </c>
      <c r="AG58" s="28">
        <f>SUM(AG15:AG57)</f>
        <v>9523</v>
      </c>
      <c r="AH58" s="28"/>
      <c r="AI58" s="28">
        <f>SUM(AI15:AI57)</f>
        <v>31778.2</v>
      </c>
      <c r="AJ58" s="28">
        <f>SUM(AJ15:AJ57)</f>
        <v>32355.7</v>
      </c>
      <c r="AK58" s="28"/>
      <c r="AL58" s="28">
        <f>SUM(AL15:AL57)</f>
        <v>5071</v>
      </c>
      <c r="AM58" s="28">
        <f>SUM(AM15:AM57)</f>
        <v>3657</v>
      </c>
      <c r="AN58" s="28"/>
      <c r="AO58" s="28">
        <f>SUM(AO15:AO57)</f>
        <v>1056</v>
      </c>
      <c r="AP58" s="28">
        <f>SUM(AP15:AP57)</f>
        <v>1122</v>
      </c>
      <c r="AQ58" s="28"/>
      <c r="AR58" s="18"/>
    </row>
    <row r="59" spans="1:44" ht="18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18"/>
    </row>
    <row r="60" spans="1:44" ht="18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18"/>
    </row>
    <row r="61" spans="1:44" ht="1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20"/>
    </row>
    <row r="62" spans="1:44" ht="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20"/>
    </row>
    <row r="63" spans="1:44" ht="18">
      <c r="A63" s="21"/>
      <c r="B63" s="31" t="s">
        <v>52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20"/>
    </row>
    <row r="64" spans="1:44" ht="18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3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16"/>
    </row>
    <row r="65" spans="1:44" ht="22.5" customHeight="1">
      <c r="A65" s="36" t="s">
        <v>0</v>
      </c>
      <c r="B65" s="37" t="s">
        <v>51</v>
      </c>
      <c r="C65" s="37" t="s">
        <v>53</v>
      </c>
      <c r="D65" s="37"/>
      <c r="E65" s="37" t="s">
        <v>27</v>
      </c>
      <c r="F65" s="26" t="s">
        <v>31</v>
      </c>
      <c r="G65" s="41" t="s">
        <v>13</v>
      </c>
      <c r="H65" s="43" t="s">
        <v>46</v>
      </c>
      <c r="I65" s="43"/>
      <c r="J65" s="61" t="s">
        <v>13</v>
      </c>
      <c r="K65" s="55" t="s">
        <v>47</v>
      </c>
      <c r="L65" s="56"/>
      <c r="M65" s="61" t="s">
        <v>13</v>
      </c>
      <c r="N65" s="63" t="s">
        <v>2</v>
      </c>
      <c r="O65" s="64"/>
      <c r="P65" s="61" t="s">
        <v>13</v>
      </c>
      <c r="Q65" s="63" t="s">
        <v>3</v>
      </c>
      <c r="R65" s="64"/>
      <c r="S65" s="61" t="s">
        <v>13</v>
      </c>
      <c r="T65" s="63" t="s">
        <v>4</v>
      </c>
      <c r="U65" s="64"/>
      <c r="V65" s="41" t="s">
        <v>13</v>
      </c>
      <c r="W65" s="43" t="s">
        <v>5</v>
      </c>
      <c r="X65" s="43"/>
      <c r="Y65" s="41" t="s">
        <v>13</v>
      </c>
      <c r="Z65" s="43" t="s">
        <v>6</v>
      </c>
      <c r="AA65" s="43"/>
      <c r="AB65" s="41" t="s">
        <v>13</v>
      </c>
      <c r="AC65" s="43" t="s">
        <v>7</v>
      </c>
      <c r="AD65" s="43"/>
      <c r="AE65" s="37" t="s">
        <v>48</v>
      </c>
      <c r="AF65" s="59" t="s">
        <v>50</v>
      </c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16"/>
    </row>
    <row r="66" spans="1:44" ht="28.5" customHeight="1">
      <c r="A66" s="37"/>
      <c r="B66" s="37"/>
      <c r="C66" s="37"/>
      <c r="D66" s="37"/>
      <c r="E66" s="37"/>
      <c r="F66" s="37" t="s">
        <v>16</v>
      </c>
      <c r="G66" s="41"/>
      <c r="H66" s="37" t="s">
        <v>14</v>
      </c>
      <c r="I66" s="37" t="s">
        <v>16</v>
      </c>
      <c r="J66" s="62"/>
      <c r="K66" s="67"/>
      <c r="L66" s="68"/>
      <c r="M66" s="62"/>
      <c r="N66" s="65"/>
      <c r="O66" s="66"/>
      <c r="P66" s="62"/>
      <c r="Q66" s="65"/>
      <c r="R66" s="66"/>
      <c r="S66" s="62"/>
      <c r="T66" s="65"/>
      <c r="U66" s="66"/>
      <c r="V66" s="41"/>
      <c r="W66" s="37" t="s">
        <v>14</v>
      </c>
      <c r="X66" s="37" t="s">
        <v>28</v>
      </c>
      <c r="Y66" s="41"/>
      <c r="Z66" s="37" t="s">
        <v>15</v>
      </c>
      <c r="AA66" s="37" t="s">
        <v>16</v>
      </c>
      <c r="AB66" s="41"/>
      <c r="AC66" s="37" t="s">
        <v>14</v>
      </c>
      <c r="AD66" s="37" t="s">
        <v>17</v>
      </c>
      <c r="AE66" s="37"/>
      <c r="AF66" s="60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16"/>
    </row>
    <row r="67" spans="1:44" ht="32.25" customHeight="1">
      <c r="A67" s="37"/>
      <c r="B67" s="37"/>
      <c r="C67" s="33" t="s">
        <v>43</v>
      </c>
      <c r="D67" s="33" t="s">
        <v>44</v>
      </c>
      <c r="E67" s="37"/>
      <c r="F67" s="42"/>
      <c r="G67" s="41"/>
      <c r="H67" s="42"/>
      <c r="I67" s="42"/>
      <c r="J67" s="40"/>
      <c r="K67" s="26" t="s">
        <v>14</v>
      </c>
      <c r="L67" s="26" t="s">
        <v>16</v>
      </c>
      <c r="M67" s="40"/>
      <c r="N67" s="26" t="s">
        <v>15</v>
      </c>
      <c r="O67" s="26" t="s">
        <v>16</v>
      </c>
      <c r="P67" s="40"/>
      <c r="Q67" s="26" t="s">
        <v>15</v>
      </c>
      <c r="R67" s="26" t="s">
        <v>17</v>
      </c>
      <c r="S67" s="40"/>
      <c r="T67" s="26" t="s">
        <v>15</v>
      </c>
      <c r="U67" s="26" t="s">
        <v>17</v>
      </c>
      <c r="V67" s="41"/>
      <c r="W67" s="42"/>
      <c r="X67" s="42"/>
      <c r="Y67" s="41"/>
      <c r="Z67" s="42"/>
      <c r="AA67" s="42"/>
      <c r="AB67" s="41"/>
      <c r="AC67" s="42"/>
      <c r="AD67" s="42"/>
      <c r="AE67" s="28" t="s">
        <v>49</v>
      </c>
      <c r="AF67" s="36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16"/>
    </row>
    <row r="68" spans="1:44" ht="18">
      <c r="A68" s="29">
        <v>1</v>
      </c>
      <c r="B68" s="29">
        <f>A68+1</f>
        <v>2</v>
      </c>
      <c r="C68" s="29">
        <f aca="true" t="shared" si="3" ref="C68:AF68">B68+1</f>
        <v>3</v>
      </c>
      <c r="D68" s="29">
        <f t="shared" si="3"/>
        <v>4</v>
      </c>
      <c r="E68" s="29">
        <f t="shared" si="3"/>
        <v>5</v>
      </c>
      <c r="F68" s="29">
        <f t="shared" si="3"/>
        <v>6</v>
      </c>
      <c r="G68" s="29">
        <f t="shared" si="3"/>
        <v>7</v>
      </c>
      <c r="H68" s="29">
        <f t="shared" si="3"/>
        <v>8</v>
      </c>
      <c r="I68" s="29">
        <f t="shared" si="3"/>
        <v>9</v>
      </c>
      <c r="J68" s="29">
        <f t="shared" si="3"/>
        <v>10</v>
      </c>
      <c r="K68" s="29">
        <f t="shared" si="3"/>
        <v>11</v>
      </c>
      <c r="L68" s="29">
        <f t="shared" si="3"/>
        <v>12</v>
      </c>
      <c r="M68" s="29">
        <f t="shared" si="3"/>
        <v>13</v>
      </c>
      <c r="N68" s="29">
        <f t="shared" si="3"/>
        <v>14</v>
      </c>
      <c r="O68" s="29">
        <f t="shared" si="3"/>
        <v>15</v>
      </c>
      <c r="P68" s="29">
        <f t="shared" si="3"/>
        <v>16</v>
      </c>
      <c r="Q68" s="29">
        <f t="shared" si="3"/>
        <v>17</v>
      </c>
      <c r="R68" s="29">
        <f t="shared" si="3"/>
        <v>18</v>
      </c>
      <c r="S68" s="29">
        <f t="shared" si="3"/>
        <v>19</v>
      </c>
      <c r="T68" s="29">
        <f t="shared" si="3"/>
        <v>20</v>
      </c>
      <c r="U68" s="29">
        <f t="shared" si="3"/>
        <v>21</v>
      </c>
      <c r="V68" s="29">
        <f t="shared" si="3"/>
        <v>22</v>
      </c>
      <c r="W68" s="29">
        <f t="shared" si="3"/>
        <v>23</v>
      </c>
      <c r="X68" s="29">
        <f t="shared" si="3"/>
        <v>24</v>
      </c>
      <c r="Y68" s="29">
        <f t="shared" si="3"/>
        <v>25</v>
      </c>
      <c r="Z68" s="29">
        <f t="shared" si="3"/>
        <v>26</v>
      </c>
      <c r="AA68" s="29">
        <f t="shared" si="3"/>
        <v>27</v>
      </c>
      <c r="AB68" s="29">
        <f t="shared" si="3"/>
        <v>28</v>
      </c>
      <c r="AC68" s="29">
        <f t="shared" si="3"/>
        <v>29</v>
      </c>
      <c r="AD68" s="29">
        <f t="shared" si="3"/>
        <v>30</v>
      </c>
      <c r="AE68" s="29">
        <f t="shared" si="3"/>
        <v>31</v>
      </c>
      <c r="AF68" s="29">
        <f t="shared" si="3"/>
        <v>32</v>
      </c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16"/>
    </row>
    <row r="69" spans="1:4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0" spans="1:43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</row>
  </sheetData>
  <sheetProtection/>
  <mergeCells count="88">
    <mergeCell ref="I12:I13"/>
    <mergeCell ref="J65:J67"/>
    <mergeCell ref="K65:L66"/>
    <mergeCell ref="M65:M67"/>
    <mergeCell ref="X66:X67"/>
    <mergeCell ref="AB65:AB67"/>
    <mergeCell ref="AC65:AD65"/>
    <mergeCell ref="S65:S67"/>
    <mergeCell ref="T65:U66"/>
    <mergeCell ref="N65:O66"/>
    <mergeCell ref="P65:P67"/>
    <mergeCell ref="Q65:R66"/>
    <mergeCell ref="W66:W67"/>
    <mergeCell ref="AE65:AE66"/>
    <mergeCell ref="AF65:AF67"/>
    <mergeCell ref="V65:V67"/>
    <mergeCell ref="W65:X65"/>
    <mergeCell ref="Y65:Y67"/>
    <mergeCell ref="Z65:AA65"/>
    <mergeCell ref="Z66:Z67"/>
    <mergeCell ref="AA66:AA67"/>
    <mergeCell ref="AC66:AC67"/>
    <mergeCell ref="AD66:AD67"/>
    <mergeCell ref="C65:D66"/>
    <mergeCell ref="E65:E67"/>
    <mergeCell ref="G65:G67"/>
    <mergeCell ref="H65:I65"/>
    <mergeCell ref="F66:F67"/>
    <mergeCell ref="H66:H67"/>
    <mergeCell ref="I66:I67"/>
    <mergeCell ref="AQ10:AQ11"/>
    <mergeCell ref="A14:AQ14"/>
    <mergeCell ref="AR10:AR12"/>
    <mergeCell ref="A65:A67"/>
    <mergeCell ref="B65:B67"/>
    <mergeCell ref="J10:M10"/>
    <mergeCell ref="J11:K11"/>
    <mergeCell ref="L11:M11"/>
    <mergeCell ref="O10:P11"/>
    <mergeCell ref="I10:I11"/>
    <mergeCell ref="A10:A12"/>
    <mergeCell ref="T10:U10"/>
    <mergeCell ref="Z10:AA10"/>
    <mergeCell ref="AF11:AF12"/>
    <mergeCell ref="AF10:AG10"/>
    <mergeCell ref="AC10:AD10"/>
    <mergeCell ref="Y10:Y12"/>
    <mergeCell ref="AB10:AB12"/>
    <mergeCell ref="W11:W12"/>
    <mergeCell ref="X11:X12"/>
    <mergeCell ref="G11:G12"/>
    <mergeCell ref="AI10:AJ10"/>
    <mergeCell ref="AG11:AG12"/>
    <mergeCell ref="A60:N60"/>
    <mergeCell ref="Q10:Q12"/>
    <mergeCell ref="W10:X10"/>
    <mergeCell ref="R11:R12"/>
    <mergeCell ref="T11:T12"/>
    <mergeCell ref="H11:H12"/>
    <mergeCell ref="S10:S12"/>
    <mergeCell ref="V10:V12"/>
    <mergeCell ref="A59:N59"/>
    <mergeCell ref="U11:U12"/>
    <mergeCell ref="AP11:AP12"/>
    <mergeCell ref="AI11:AI12"/>
    <mergeCell ref="AJ11:AJ12"/>
    <mergeCell ref="AL11:AL12"/>
    <mergeCell ref="AM11:AM12"/>
    <mergeCell ref="AO10:AP10"/>
    <mergeCell ref="Z11:Z12"/>
    <mergeCell ref="AH10:AH12"/>
    <mergeCell ref="AK10:AK12"/>
    <mergeCell ref="AN10:AN12"/>
    <mergeCell ref="AO11:AO12"/>
    <mergeCell ref="AA11:AA12"/>
    <mergeCell ref="AC11:AC12"/>
    <mergeCell ref="AD11:AD12"/>
    <mergeCell ref="AE10:AE12"/>
    <mergeCell ref="B5:AE8"/>
    <mergeCell ref="N10:N12"/>
    <mergeCell ref="AL10:AM10"/>
    <mergeCell ref="A9:AI9"/>
    <mergeCell ref="B10:B12"/>
    <mergeCell ref="C10:C12"/>
    <mergeCell ref="D10:D12"/>
    <mergeCell ref="E10:H10"/>
    <mergeCell ref="E11:E12"/>
    <mergeCell ref="F11:F12"/>
  </mergeCells>
  <printOptions/>
  <pageMargins left="0.43" right="0.29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7"/>
  <sheetViews>
    <sheetView view="pageBreakPreview" zoomScaleSheetLayoutView="100" zoomScalePageLayoutView="0" workbookViewId="0" topLeftCell="J1">
      <selection activeCell="H33" sqref="H32:H33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1.00390625" style="0" customWidth="1"/>
    <col min="4" max="4" width="8.28125" style="0" customWidth="1"/>
    <col min="5" max="5" width="10.7109375" style="0" customWidth="1"/>
    <col min="6" max="6" width="9.28125" style="0" bestFit="1" customWidth="1"/>
    <col min="7" max="7" width="11.00390625" style="0" bestFit="1" customWidth="1"/>
    <col min="8" max="8" width="4.28125" style="0" customWidth="1"/>
    <col min="9" max="9" width="9.28125" style="0" bestFit="1" customWidth="1"/>
    <col min="10" max="10" width="9.8515625" style="0" bestFit="1" customWidth="1"/>
    <col min="11" max="11" width="4.28125" style="0" customWidth="1"/>
    <col min="12" max="12" width="9.28125" style="0" bestFit="1" customWidth="1"/>
    <col min="13" max="13" width="9.8515625" style="0" bestFit="1" customWidth="1"/>
    <col min="14" max="14" width="4.28125" style="0" customWidth="1"/>
    <col min="15" max="15" width="9.28125" style="0" bestFit="1" customWidth="1"/>
    <col min="16" max="16" width="9.8515625" style="0" bestFit="1" customWidth="1"/>
    <col min="17" max="17" width="4.140625" style="0" customWidth="1"/>
    <col min="18" max="19" width="9.28125" style="0" bestFit="1" customWidth="1"/>
    <col min="20" max="20" width="3.57421875" style="0" customWidth="1"/>
    <col min="21" max="21" width="9.421875" style="0" bestFit="1" customWidth="1"/>
    <col min="22" max="22" width="10.00390625" style="0" bestFit="1" customWidth="1"/>
    <col min="23" max="23" width="4.28125" style="0" customWidth="1"/>
    <col min="24" max="24" width="9.421875" style="0" customWidth="1"/>
    <col min="25" max="25" width="9.28125" style="0" bestFit="1" customWidth="1"/>
    <col min="26" max="26" width="3.421875" style="0" customWidth="1"/>
    <col min="27" max="27" width="9.28125" style="0" bestFit="1" customWidth="1"/>
    <col min="28" max="28" width="11.00390625" style="0" bestFit="1" customWidth="1"/>
    <col min="29" max="29" width="3.7109375" style="0" customWidth="1"/>
    <col min="30" max="30" width="9.28125" style="0" bestFit="1" customWidth="1"/>
    <col min="31" max="31" width="9.8515625" style="0" bestFit="1" customWidth="1"/>
  </cols>
  <sheetData>
    <row r="2" spans="1:31" ht="12.7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2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</row>
    <row r="4" spans="1:28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2"/>
      <c r="W4" s="12"/>
      <c r="X4" s="12"/>
      <c r="Y4" s="12"/>
      <c r="Z4" s="12"/>
      <c r="AA4" s="12"/>
      <c r="AB4" s="12"/>
    </row>
    <row r="5" spans="1:31" ht="21" customHeight="1">
      <c r="A5" s="69" t="s">
        <v>0</v>
      </c>
      <c r="B5" s="69" t="s">
        <v>32</v>
      </c>
      <c r="C5" s="14"/>
      <c r="D5" s="69" t="s">
        <v>29</v>
      </c>
      <c r="E5" s="69" t="s">
        <v>26</v>
      </c>
      <c r="F5" s="69" t="s">
        <v>27</v>
      </c>
      <c r="G5" s="7" t="s">
        <v>31</v>
      </c>
      <c r="H5" s="72" t="s">
        <v>13</v>
      </c>
      <c r="I5" s="75" t="s">
        <v>1</v>
      </c>
      <c r="J5" s="76"/>
      <c r="K5" s="72" t="s">
        <v>13</v>
      </c>
      <c r="L5" s="75" t="s">
        <v>2</v>
      </c>
      <c r="M5" s="76"/>
      <c r="N5" s="72" t="s">
        <v>13</v>
      </c>
      <c r="O5" s="75" t="s">
        <v>3</v>
      </c>
      <c r="P5" s="76"/>
      <c r="Q5" s="72" t="s">
        <v>13</v>
      </c>
      <c r="R5" s="75" t="s">
        <v>4</v>
      </c>
      <c r="S5" s="76"/>
      <c r="T5" s="72" t="s">
        <v>13</v>
      </c>
      <c r="U5" s="75" t="s">
        <v>5</v>
      </c>
      <c r="V5" s="76"/>
      <c r="W5" s="74" t="s">
        <v>13</v>
      </c>
      <c r="X5" s="81" t="s">
        <v>6</v>
      </c>
      <c r="Y5" s="81"/>
      <c r="Z5" s="72" t="s">
        <v>13</v>
      </c>
      <c r="AA5" s="81" t="s">
        <v>7</v>
      </c>
      <c r="AB5" s="81"/>
      <c r="AC5" s="72" t="s">
        <v>13</v>
      </c>
      <c r="AD5" s="79" t="s">
        <v>37</v>
      </c>
      <c r="AE5" s="79"/>
    </row>
    <row r="6" spans="1:31" ht="30.75" customHeight="1">
      <c r="A6" s="70"/>
      <c r="B6" s="77"/>
      <c r="C6" s="69" t="s">
        <v>25</v>
      </c>
      <c r="D6" s="70"/>
      <c r="E6" s="70"/>
      <c r="F6" s="70"/>
      <c r="G6" s="69" t="s">
        <v>16</v>
      </c>
      <c r="H6" s="73"/>
      <c r="I6" s="69" t="s">
        <v>14</v>
      </c>
      <c r="J6" s="69" t="s">
        <v>16</v>
      </c>
      <c r="K6" s="73"/>
      <c r="L6" s="69" t="s">
        <v>15</v>
      </c>
      <c r="M6" s="69" t="s">
        <v>16</v>
      </c>
      <c r="N6" s="73"/>
      <c r="O6" s="69" t="s">
        <v>15</v>
      </c>
      <c r="P6" s="69" t="s">
        <v>17</v>
      </c>
      <c r="Q6" s="73"/>
      <c r="R6" s="69" t="s">
        <v>15</v>
      </c>
      <c r="S6" s="69" t="s">
        <v>17</v>
      </c>
      <c r="T6" s="73"/>
      <c r="U6" s="69" t="s">
        <v>14</v>
      </c>
      <c r="V6" s="77" t="s">
        <v>28</v>
      </c>
      <c r="W6" s="80"/>
      <c r="X6" s="77" t="s">
        <v>15</v>
      </c>
      <c r="Y6" s="77" t="s">
        <v>16</v>
      </c>
      <c r="Z6" s="73"/>
      <c r="AA6" s="77" t="s">
        <v>14</v>
      </c>
      <c r="AB6" s="77" t="s">
        <v>17</v>
      </c>
      <c r="AC6" s="73"/>
      <c r="AD6" s="77" t="s">
        <v>14</v>
      </c>
      <c r="AE6" s="77" t="s">
        <v>17</v>
      </c>
    </row>
    <row r="7" spans="1:31" ht="12.75">
      <c r="A7" s="71"/>
      <c r="B7" s="77"/>
      <c r="C7" s="71"/>
      <c r="D7" s="71"/>
      <c r="E7" s="71"/>
      <c r="F7" s="71"/>
      <c r="G7" s="71"/>
      <c r="H7" s="74"/>
      <c r="I7" s="71"/>
      <c r="J7" s="71"/>
      <c r="K7" s="74"/>
      <c r="L7" s="71"/>
      <c r="M7" s="71"/>
      <c r="N7" s="74"/>
      <c r="O7" s="71"/>
      <c r="P7" s="71"/>
      <c r="Q7" s="74"/>
      <c r="R7" s="71"/>
      <c r="S7" s="71"/>
      <c r="T7" s="74"/>
      <c r="U7" s="71"/>
      <c r="V7" s="78"/>
      <c r="W7" s="80"/>
      <c r="X7" s="78"/>
      <c r="Y7" s="78"/>
      <c r="Z7" s="74"/>
      <c r="AA7" s="78"/>
      <c r="AB7" s="78"/>
      <c r="AC7" s="74"/>
      <c r="AD7" s="78"/>
      <c r="AE7" s="78"/>
    </row>
    <row r="8" spans="1:31" ht="12.75">
      <c r="A8" s="6">
        <v>1</v>
      </c>
      <c r="B8" s="6">
        <f>A8+1</f>
        <v>2</v>
      </c>
      <c r="C8" s="6">
        <f aca="true" t="shared" si="0" ref="C8:AB8">B8+1</f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t="shared" si="0"/>
        <v>8</v>
      </c>
      <c r="I8" s="6">
        <f t="shared" si="0"/>
        <v>9</v>
      </c>
      <c r="J8" s="6">
        <f t="shared" si="0"/>
        <v>10</v>
      </c>
      <c r="K8" s="6">
        <f t="shared" si="0"/>
        <v>11</v>
      </c>
      <c r="L8" s="6">
        <f t="shared" si="0"/>
        <v>12</v>
      </c>
      <c r="M8" s="6">
        <f t="shared" si="0"/>
        <v>13</v>
      </c>
      <c r="N8" s="6">
        <f t="shared" si="0"/>
        <v>14</v>
      </c>
      <c r="O8" s="6">
        <f t="shared" si="0"/>
        <v>15</v>
      </c>
      <c r="P8" s="6">
        <f t="shared" si="0"/>
        <v>16</v>
      </c>
      <c r="Q8" s="6">
        <f t="shared" si="0"/>
        <v>17</v>
      </c>
      <c r="R8" s="6">
        <f t="shared" si="0"/>
        <v>18</v>
      </c>
      <c r="S8" s="6">
        <f t="shared" si="0"/>
        <v>19</v>
      </c>
      <c r="T8" s="6">
        <f t="shared" si="0"/>
        <v>20</v>
      </c>
      <c r="U8" s="6">
        <f t="shared" si="0"/>
        <v>21</v>
      </c>
      <c r="V8" s="6">
        <f t="shared" si="0"/>
        <v>22</v>
      </c>
      <c r="W8" s="6">
        <f t="shared" si="0"/>
        <v>23</v>
      </c>
      <c r="X8" s="6">
        <f t="shared" si="0"/>
        <v>24</v>
      </c>
      <c r="Y8" s="6">
        <f t="shared" si="0"/>
        <v>25</v>
      </c>
      <c r="Z8" s="6">
        <f t="shared" si="0"/>
        <v>26</v>
      </c>
      <c r="AA8" s="6">
        <f t="shared" si="0"/>
        <v>27</v>
      </c>
      <c r="AB8" s="6">
        <f t="shared" si="0"/>
        <v>28</v>
      </c>
      <c r="AC8" s="6">
        <f>AB8+1</f>
        <v>29</v>
      </c>
      <c r="AD8" s="6">
        <v>30</v>
      </c>
      <c r="AE8" s="6">
        <v>31</v>
      </c>
    </row>
    <row r="9" spans="1:31" ht="15.75" customHeight="1">
      <c r="A9" s="5">
        <v>1</v>
      </c>
      <c r="B9" s="5" t="s">
        <v>11</v>
      </c>
      <c r="C9" s="5">
        <v>1772.16</v>
      </c>
      <c r="D9" s="5">
        <v>4772.82</v>
      </c>
      <c r="E9" s="5">
        <v>57267.85</v>
      </c>
      <c r="F9" s="5">
        <v>850.63</v>
      </c>
      <c r="G9" s="5">
        <v>30405</v>
      </c>
      <c r="H9" s="5" t="s">
        <v>33</v>
      </c>
      <c r="I9" s="5">
        <v>15627</v>
      </c>
      <c r="J9" s="5">
        <v>6037</v>
      </c>
      <c r="K9" s="5" t="s">
        <v>33</v>
      </c>
      <c r="L9" s="5">
        <v>6220</v>
      </c>
      <c r="M9" s="5">
        <v>2060</v>
      </c>
      <c r="N9" s="5" t="s">
        <v>33</v>
      </c>
      <c r="O9" s="5">
        <v>6418</v>
      </c>
      <c r="P9" s="5">
        <v>4676</v>
      </c>
      <c r="Q9" s="5" t="s">
        <v>33</v>
      </c>
      <c r="R9" s="5">
        <v>2219</v>
      </c>
      <c r="S9" s="5">
        <v>1860</v>
      </c>
      <c r="T9" s="5" t="s">
        <v>34</v>
      </c>
      <c r="U9" s="5">
        <v>26976</v>
      </c>
      <c r="V9" s="5">
        <v>6690.04</v>
      </c>
      <c r="W9" s="5" t="s">
        <v>33</v>
      </c>
      <c r="X9" s="5">
        <v>10128</v>
      </c>
      <c r="Y9" s="5">
        <v>1631</v>
      </c>
      <c r="Z9" s="5" t="s">
        <v>35</v>
      </c>
      <c r="AA9" s="5">
        <v>37875</v>
      </c>
      <c r="AB9" s="5">
        <v>3257</v>
      </c>
      <c r="AC9" s="5" t="s">
        <v>35</v>
      </c>
      <c r="AD9" s="13" t="s">
        <v>9</v>
      </c>
      <c r="AE9" s="13" t="s">
        <v>9</v>
      </c>
    </row>
    <row r="10" spans="1:31" ht="14.25" customHeight="1">
      <c r="A10" s="5">
        <v>2</v>
      </c>
      <c r="B10" s="5" t="s">
        <v>8</v>
      </c>
      <c r="C10" s="5">
        <v>1622.082</v>
      </c>
      <c r="D10" s="13" t="s">
        <v>36</v>
      </c>
      <c r="E10" s="5">
        <v>52427.7</v>
      </c>
      <c r="F10" s="5">
        <v>2054.1</v>
      </c>
      <c r="G10" s="5">
        <v>9682.3</v>
      </c>
      <c r="H10" s="5" t="s">
        <v>33</v>
      </c>
      <c r="I10" s="5">
        <v>16334.3</v>
      </c>
      <c r="J10" s="5">
        <v>8423.3</v>
      </c>
      <c r="K10" s="5" t="s">
        <v>33</v>
      </c>
      <c r="L10" s="5">
        <v>14468</v>
      </c>
      <c r="M10" s="5">
        <v>13431</v>
      </c>
      <c r="N10" s="5" t="s">
        <v>33</v>
      </c>
      <c r="O10" s="5">
        <v>3632.5</v>
      </c>
      <c r="P10" s="5">
        <v>1556.6</v>
      </c>
      <c r="Q10" s="5" t="s">
        <v>33</v>
      </c>
      <c r="R10" s="5">
        <v>10948.1</v>
      </c>
      <c r="S10" s="5">
        <v>2388</v>
      </c>
      <c r="T10" s="5" t="s">
        <v>35</v>
      </c>
      <c r="U10" s="5">
        <v>28282.9</v>
      </c>
      <c r="V10" s="5">
        <v>8813.4</v>
      </c>
      <c r="W10" s="5" t="s">
        <v>33</v>
      </c>
      <c r="X10" s="5">
        <v>17358.8</v>
      </c>
      <c r="Y10" s="5">
        <v>4171.6</v>
      </c>
      <c r="Z10" s="5" t="s">
        <v>35</v>
      </c>
      <c r="AA10" s="13" t="s">
        <v>9</v>
      </c>
      <c r="AB10" s="13" t="s">
        <v>9</v>
      </c>
      <c r="AC10" s="5" t="s">
        <v>35</v>
      </c>
      <c r="AD10" s="13" t="s">
        <v>9</v>
      </c>
      <c r="AE10" s="13" t="s">
        <v>9</v>
      </c>
    </row>
    <row r="11" spans="1:31" ht="15" customHeight="1">
      <c r="A11" s="5">
        <v>3</v>
      </c>
      <c r="B11" s="5" t="s">
        <v>10</v>
      </c>
      <c r="C11" s="5">
        <v>1139448.73</v>
      </c>
      <c r="D11" s="5">
        <v>3399.78</v>
      </c>
      <c r="E11" s="5">
        <v>40797.33</v>
      </c>
      <c r="F11" s="5">
        <v>546.94</v>
      </c>
      <c r="G11" s="5">
        <v>39650.019</v>
      </c>
      <c r="H11" s="5" t="s">
        <v>33</v>
      </c>
      <c r="I11" s="5">
        <v>15688</v>
      </c>
      <c r="J11" s="5">
        <v>16620.07</v>
      </c>
      <c r="K11" s="5" t="s">
        <v>33</v>
      </c>
      <c r="L11" s="5">
        <v>2020</v>
      </c>
      <c r="M11" s="5">
        <v>3093.85</v>
      </c>
      <c r="N11" s="5" t="s">
        <v>33</v>
      </c>
      <c r="O11" s="5">
        <v>1113</v>
      </c>
      <c r="P11" s="5">
        <v>1631.124</v>
      </c>
      <c r="Q11" s="5" t="s">
        <v>33</v>
      </c>
      <c r="R11" s="5">
        <v>652</v>
      </c>
      <c r="S11" s="5">
        <v>954.71</v>
      </c>
      <c r="T11" s="5" t="s">
        <v>35</v>
      </c>
      <c r="U11" s="5">
        <v>3908</v>
      </c>
      <c r="V11" s="5">
        <v>2003.5</v>
      </c>
      <c r="W11" s="5" t="s">
        <v>33</v>
      </c>
      <c r="X11" s="5">
        <v>86</v>
      </c>
      <c r="Y11" s="5">
        <v>22.55</v>
      </c>
      <c r="Z11" s="5" t="s">
        <v>35</v>
      </c>
      <c r="AA11" s="5">
        <v>60835</v>
      </c>
      <c r="AB11" s="5">
        <v>12411.958</v>
      </c>
      <c r="AC11" s="5" t="s">
        <v>35</v>
      </c>
      <c r="AD11" s="5">
        <v>1759</v>
      </c>
      <c r="AE11" s="5">
        <v>2912.254</v>
      </c>
    </row>
    <row r="12" spans="1:31" ht="17.25" customHeight="1">
      <c r="A12" s="83" t="s">
        <v>30</v>
      </c>
      <c r="B12" s="84"/>
      <c r="C12" s="84"/>
      <c r="D12" s="5">
        <f>SUM(D9:D11)</f>
        <v>8172.6</v>
      </c>
      <c r="E12" s="5">
        <f>SUM(E9:E11)</f>
        <v>150492.88</v>
      </c>
      <c r="F12" s="5">
        <f>SUM(F9:F11)</f>
        <v>3451.67</v>
      </c>
      <c r="G12" s="5">
        <f>SUM(G9:G11)</f>
        <v>79737.319</v>
      </c>
      <c r="H12" s="5" t="s">
        <v>33</v>
      </c>
      <c r="I12" s="5">
        <f>SUM(I9:I11)</f>
        <v>47649.3</v>
      </c>
      <c r="J12" s="5">
        <f>SUM(J9:J11)</f>
        <v>31080.37</v>
      </c>
      <c r="K12" s="5" t="s">
        <v>33</v>
      </c>
      <c r="L12" s="5">
        <f>SUM(L9:L11)</f>
        <v>22708</v>
      </c>
      <c r="M12" s="5">
        <f>SUM(M9:M11)</f>
        <v>18584.85</v>
      </c>
      <c r="N12" s="5" t="s">
        <v>33</v>
      </c>
      <c r="O12" s="5">
        <f>SUM(O9:O11)</f>
        <v>11163.5</v>
      </c>
      <c r="P12" s="5">
        <f>SUM(P9:P11)</f>
        <v>7863.724</v>
      </c>
      <c r="Q12" s="5" t="s">
        <v>33</v>
      </c>
      <c r="R12" s="5">
        <f>SUM(R9:R11)</f>
        <v>13819.1</v>
      </c>
      <c r="S12" s="5">
        <f>SUM(S9:S11)</f>
        <v>5202.71</v>
      </c>
      <c r="T12" s="5" t="s">
        <v>35</v>
      </c>
      <c r="U12" s="5">
        <f>SUM(U9:U11)</f>
        <v>59166.9</v>
      </c>
      <c r="V12" s="5">
        <f>SUM(V9:V11)</f>
        <v>17506.94</v>
      </c>
      <c r="W12" s="5" t="s">
        <v>33</v>
      </c>
      <c r="X12" s="5">
        <f>SUM(X9:X11)</f>
        <v>27572.8</v>
      </c>
      <c r="Y12" s="5">
        <f>SUM(Y9:Y11)</f>
        <v>5825.150000000001</v>
      </c>
      <c r="Z12" s="5" t="s">
        <v>35</v>
      </c>
      <c r="AA12" s="5">
        <f>SUM(AA9:AA11)</f>
        <v>98710</v>
      </c>
      <c r="AB12" s="5">
        <f>SUM(AB9:AB11)</f>
        <v>15668.958</v>
      </c>
      <c r="AC12" s="5" t="s">
        <v>35</v>
      </c>
      <c r="AD12" s="5">
        <v>1759</v>
      </c>
      <c r="AE12" s="5">
        <v>2912.254</v>
      </c>
    </row>
    <row r="17" ht="12.75">
      <c r="AD17" t="s">
        <v>12</v>
      </c>
    </row>
  </sheetData>
  <sheetProtection/>
  <mergeCells count="41">
    <mergeCell ref="R5:S5"/>
    <mergeCell ref="Y6:Y7"/>
    <mergeCell ref="A2:AE2"/>
    <mergeCell ref="A12:C12"/>
    <mergeCell ref="L6:L7"/>
    <mergeCell ref="J6:J7"/>
    <mergeCell ref="I6:I7"/>
    <mergeCell ref="G6:G7"/>
    <mergeCell ref="U6:U7"/>
    <mergeCell ref="V6:V7"/>
    <mergeCell ref="T5:T7"/>
    <mergeCell ref="L5:M5"/>
    <mergeCell ref="R6:R7"/>
    <mergeCell ref="O5:P5"/>
    <mergeCell ref="Q5:Q7"/>
    <mergeCell ref="AB6:AB7"/>
    <mergeCell ref="AA5:AB5"/>
    <mergeCell ref="AA6:AA7"/>
    <mergeCell ref="X5:Y5"/>
    <mergeCell ref="Z5:Z7"/>
    <mergeCell ref="X6:X7"/>
    <mergeCell ref="W5:W7"/>
    <mergeCell ref="A5:A7"/>
    <mergeCell ref="B5:B7"/>
    <mergeCell ref="D5:D7"/>
    <mergeCell ref="E5:E7"/>
    <mergeCell ref="M6:M7"/>
    <mergeCell ref="N5:N7"/>
    <mergeCell ref="C6:C7"/>
    <mergeCell ref="O6:O7"/>
    <mergeCell ref="P6:P7"/>
    <mergeCell ref="F5:F7"/>
    <mergeCell ref="H5:H7"/>
    <mergeCell ref="I5:J5"/>
    <mergeCell ref="K5:K7"/>
    <mergeCell ref="AD6:AD7"/>
    <mergeCell ref="AC5:AC7"/>
    <mergeCell ref="AD5:AE5"/>
    <mergeCell ref="AE6:AE7"/>
    <mergeCell ref="S6:S7"/>
    <mergeCell ref="U5:V5"/>
  </mergeCells>
  <printOptions/>
  <pageMargins left="0.44" right="0.38" top="1" bottom="1" header="0.5" footer="0.5"/>
  <pageSetup horizontalDpi="600" verticalDpi="600" orientation="landscape" paperSize="9" scale="9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19" width="16.140625" style="0" customWidth="1"/>
  </cols>
  <sheetData>
    <row r="2" spans="1:19" ht="12.75" customHeight="1">
      <c r="A2" s="85" t="s">
        <v>0</v>
      </c>
      <c r="B2" s="8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 customHeight="1">
      <c r="A3" s="85"/>
      <c r="B3" s="8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"/>
      <c r="P3" s="87"/>
      <c r="Q3" s="87"/>
      <c r="R3" s="87"/>
      <c r="S3" s="87"/>
    </row>
    <row r="4" spans="1:19" ht="12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3.5" customHeight="1">
      <c r="A5" s="85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2.75">
      <c r="A6" s="2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6" ht="12.75">
      <c r="A7" s="1">
        <v>1</v>
      </c>
      <c r="B7" s="1"/>
      <c r="P7" s="1"/>
    </row>
    <row r="8" spans="1:2" ht="12.75">
      <c r="A8" s="1">
        <v>2</v>
      </c>
      <c r="B8" s="1"/>
    </row>
    <row r="9" spans="1:19" ht="12.75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</sheetData>
  <sheetProtection/>
  <mergeCells count="29">
    <mergeCell ref="F4:F5"/>
    <mergeCell ref="G4:G5"/>
    <mergeCell ref="H4:H5"/>
    <mergeCell ref="G3:H3"/>
    <mergeCell ref="M4:M5"/>
    <mergeCell ref="I4:I5"/>
    <mergeCell ref="J4:J5"/>
    <mergeCell ref="I3:J3"/>
    <mergeCell ref="K4:K5"/>
    <mergeCell ref="A2:A5"/>
    <mergeCell ref="B2:B5"/>
    <mergeCell ref="L4:L5"/>
    <mergeCell ref="K3:L3"/>
    <mergeCell ref="C2:J2"/>
    <mergeCell ref="E4:E5"/>
    <mergeCell ref="E3:F3"/>
    <mergeCell ref="C4:C5"/>
    <mergeCell ref="D4:D5"/>
    <mergeCell ref="C3:D3"/>
    <mergeCell ref="R4:R5"/>
    <mergeCell ref="S4:S5"/>
    <mergeCell ref="R3:S3"/>
    <mergeCell ref="K2:S2"/>
    <mergeCell ref="P4:P5"/>
    <mergeCell ref="Q4:Q5"/>
    <mergeCell ref="P3:Q3"/>
    <mergeCell ref="N4:N5"/>
    <mergeCell ref="M3:N3"/>
    <mergeCell ref="O4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 П. Дудин</cp:lastModifiedBy>
  <cp:lastPrinted>2011-10-25T06:57:36Z</cp:lastPrinted>
  <dcterms:created xsi:type="dcterms:W3CDTF">1996-10-08T23:32:33Z</dcterms:created>
  <dcterms:modified xsi:type="dcterms:W3CDTF">2011-10-25T06:59:29Z</dcterms:modified>
  <cp:category/>
  <cp:version/>
  <cp:contentType/>
  <cp:contentStatus/>
</cp:coreProperties>
</file>